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8" activeTab="0"/>
  </bookViews>
  <sheets>
    <sheet name="Режимный" sheetId="1" r:id="rId1"/>
    <sheet name="Нагрузка" sheetId="2" r:id="rId2"/>
  </sheets>
  <definedNames>
    <definedName name="_xlnm.Print_Area" localSheetId="0">'Режимный'!$B$1:$BA$37</definedName>
    <definedName name="Excel_BuiltIn_Print_Area_1_1">'Режимный'!$B$1:$BB$37</definedName>
  </definedNames>
  <calcPr fullCalcOnLoad="1"/>
</workbook>
</file>

<file path=xl/sharedStrings.xml><?xml version="1.0" encoding="utf-8"?>
<sst xmlns="http://schemas.openxmlformats.org/spreadsheetml/2006/main" count="91" uniqueCount="36">
  <si>
    <t>Утверждаю:</t>
  </si>
  <si>
    <t>Гл. инженер:                     Казаков Ю.В.</t>
  </si>
  <si>
    <t>26  декабря 2011г.</t>
  </si>
  <si>
    <t>Режимный день 21 декабря  2011 г.</t>
  </si>
  <si>
    <t>Час</t>
  </si>
  <si>
    <t>П/ст Бештау</t>
  </si>
  <si>
    <t>п/ст "Железноводск"</t>
  </si>
  <si>
    <t>П/ст Машук</t>
  </si>
  <si>
    <t>П/ст Иноземцево</t>
  </si>
  <si>
    <t>Всего по ГЭС</t>
  </si>
  <si>
    <t>Ф - 63</t>
  </si>
  <si>
    <t>Ф - 103</t>
  </si>
  <si>
    <t>Ф - 104</t>
  </si>
  <si>
    <t>Ф - 105</t>
  </si>
  <si>
    <t>Ф - 106</t>
  </si>
  <si>
    <t>Ф - 107</t>
  </si>
  <si>
    <t>Ф - 109</t>
  </si>
  <si>
    <t>Ф - 187</t>
  </si>
  <si>
    <t>Ф - 212</t>
  </si>
  <si>
    <t>Ф - 213</t>
  </si>
  <si>
    <t>Ф - 214</t>
  </si>
  <si>
    <t>Ф - 215</t>
  </si>
  <si>
    <t>I, А</t>
  </si>
  <si>
    <t>W, КВт/ч</t>
  </si>
  <si>
    <t>P, МВт</t>
  </si>
  <si>
    <t>Q, МВАр</t>
  </si>
  <si>
    <t>Q, кВАр</t>
  </si>
  <si>
    <t>W,   КВт/ч</t>
  </si>
  <si>
    <t>218,60</t>
  </si>
  <si>
    <t>Исполнитель:  ст. диспетчер Бакуров А.Д. Тел. 4-25-73</t>
  </si>
  <si>
    <t>Фидер</t>
  </si>
  <si>
    <t>Р, МВт</t>
  </si>
  <si>
    <t>Q, МВАР</t>
  </si>
  <si>
    <t>cos</t>
  </si>
  <si>
    <t>Ф — 214</t>
  </si>
  <si>
    <t>Ф — 215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</si>
</sst>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"/>
    <numFmt numFmtId="167" formatCode="0.0"/>
    <numFmt numFmtId="168" formatCode="0.00"/>
  </numFmts>
  <fonts count="15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8"/>
      <name val="Arial Cyr"/>
      <family val="2"/>
    </font>
    <font>
      <b/>
      <sz val="11"/>
      <name val="Arial Cyr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Times New Roman Cyr"/>
      <family val="1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/>
    </xf>
    <xf numFmtId="164" fontId="2" fillId="2" borderId="0" xfId="0" applyFont="1" applyFill="1" applyBorder="1" applyAlignment="1">
      <alignment horizontal="right"/>
    </xf>
    <xf numFmtId="164" fontId="3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right" vertical="center"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right" vertical="center"/>
    </xf>
    <xf numFmtId="164" fontId="2" fillId="2" borderId="0" xfId="0" applyFont="1" applyFill="1" applyBorder="1" applyAlignment="1">
      <alignment/>
    </xf>
    <xf numFmtId="164" fontId="6" fillId="2" borderId="0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 wrapText="1"/>
    </xf>
    <xf numFmtId="164" fontId="10" fillId="2" borderId="0" xfId="0" applyFont="1" applyFill="1" applyBorder="1" applyAlignment="1">
      <alignment/>
    </xf>
    <xf numFmtId="164" fontId="11" fillId="2" borderId="1" xfId="0" applyFont="1" applyFill="1" applyBorder="1" applyAlignment="1">
      <alignment horizontal="right" vertical="center"/>
    </xf>
    <xf numFmtId="164" fontId="12" fillId="2" borderId="1" xfId="0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2" borderId="2" xfId="0" applyNumberFormat="1" applyFont="1" applyFill="1" applyBorder="1" applyAlignment="1">
      <alignment horizontal="right" vertical="center"/>
    </xf>
    <xf numFmtId="164" fontId="0" fillId="0" borderId="1" xfId="0" applyBorder="1" applyAlignment="1">
      <alignment horizontal="right" vertical="center"/>
    </xf>
    <xf numFmtId="166" fontId="12" fillId="2" borderId="1" xfId="0" applyNumberFormat="1" applyFon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7" fontId="0" fillId="0" borderId="2" xfId="0" applyNumberForma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164" fontId="0" fillId="0" borderId="3" xfId="0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4" fontId="0" fillId="0" borderId="2" xfId="0" applyBorder="1" applyAlignment="1">
      <alignment horizontal="right" vertical="center"/>
    </xf>
    <xf numFmtId="168" fontId="12" fillId="2" borderId="1" xfId="0" applyNumberFormat="1" applyFont="1" applyFill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4" fontId="1" fillId="2" borderId="1" xfId="0" applyFont="1" applyFill="1" applyBorder="1" applyAlignment="1">
      <alignment horizontal="right" vertical="center"/>
    </xf>
    <xf numFmtId="164" fontId="13" fillId="2" borderId="1" xfId="0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8" fontId="13" fillId="2" borderId="1" xfId="0" applyNumberFormat="1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right" vertical="center"/>
    </xf>
    <xf numFmtId="164" fontId="0" fillId="2" borderId="0" xfId="0" applyFont="1" applyFill="1" applyBorder="1" applyAlignment="1">
      <alignment/>
    </xf>
    <xf numFmtId="164" fontId="14" fillId="2" borderId="0" xfId="0" applyFont="1" applyFill="1" applyBorder="1" applyAlignment="1">
      <alignment horizontal="right" vertical="center"/>
    </xf>
    <xf numFmtId="164" fontId="14" fillId="2" borderId="0" xfId="0" applyFont="1" applyFill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8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37"/>
  <sheetViews>
    <sheetView tabSelected="1" zoomScale="75" zoomScaleNormal="75" zoomScaleSheetLayoutView="75" workbookViewId="0" topLeftCell="A1">
      <selection activeCell="B5" sqref="B5"/>
    </sheetView>
  </sheetViews>
  <sheetFormatPr defaultColWidth="9.00390625" defaultRowHeight="12.75"/>
  <cols>
    <col min="1" max="2" width="4.25390625" style="1" customWidth="1"/>
    <col min="3" max="3" width="6.25390625" style="2" customWidth="1"/>
    <col min="4" max="4" width="7.75390625" style="1" customWidth="1"/>
    <col min="5" max="5" width="10.00390625" style="1" customWidth="1"/>
    <col min="6" max="6" width="9.375" style="1" customWidth="1"/>
    <col min="7" max="7" width="6.125" style="1" customWidth="1"/>
    <col min="8" max="8" width="8.125" style="1" customWidth="1"/>
    <col min="9" max="9" width="7.875" style="1" customWidth="1"/>
    <col min="10" max="10" width="6.25390625" style="1" customWidth="1"/>
    <col min="11" max="11" width="5.75390625" style="1" customWidth="1"/>
    <col min="12" max="12" width="7.625" style="1" customWidth="1"/>
    <col min="13" max="13" width="6.00390625" style="1" customWidth="1"/>
    <col min="14" max="14" width="6.625" style="1" customWidth="1"/>
    <col min="15" max="15" width="5.25390625" style="1" customWidth="1"/>
    <col min="16" max="16" width="7.00390625" style="1" customWidth="1"/>
    <col min="17" max="17" width="5.875" style="1" customWidth="1"/>
    <col min="18" max="18" width="6.375" style="1" customWidth="1"/>
    <col min="19" max="19" width="4.75390625" style="1" customWidth="1"/>
    <col min="20" max="20" width="7.375" style="1" customWidth="1"/>
    <col min="21" max="21" width="6.375" style="1" customWidth="1"/>
    <col min="22" max="22" width="6.875" style="1" customWidth="1"/>
    <col min="23" max="23" width="4.625" style="1" customWidth="1"/>
    <col min="24" max="24" width="7.375" style="1" customWidth="1"/>
    <col min="25" max="25" width="6.625" style="1" customWidth="1"/>
    <col min="26" max="26" width="7.00390625" style="1" customWidth="1"/>
    <col min="27" max="27" width="5.125" style="1" customWidth="1"/>
    <col min="28" max="28" width="8.50390625" style="1" customWidth="1"/>
    <col min="29" max="29" width="6.875" style="1" customWidth="1"/>
    <col min="30" max="30" width="7.00390625" style="1" customWidth="1"/>
    <col min="31" max="31" width="5.00390625" style="1" customWidth="1"/>
    <col min="32" max="32" width="7.625" style="1" customWidth="1"/>
    <col min="33" max="33" width="8.625" style="1" customWidth="1"/>
    <col min="34" max="34" width="6.625" style="1" customWidth="1"/>
    <col min="35" max="35" width="5.125" style="1" customWidth="1"/>
    <col min="36" max="36" width="9.25390625" style="1" customWidth="1"/>
    <col min="37" max="37" width="6.375" style="1" customWidth="1"/>
    <col min="38" max="38" width="7.75390625" style="1" customWidth="1"/>
    <col min="39" max="39" width="6.625" style="1" customWidth="1"/>
    <col min="40" max="40" width="7.625" style="1" customWidth="1"/>
    <col min="41" max="41" width="6.625" style="1" customWidth="1"/>
    <col min="42" max="42" width="7.00390625" style="1" customWidth="1"/>
    <col min="43" max="43" width="4.875" style="1" customWidth="1"/>
    <col min="44" max="44" width="7.375" style="1" customWidth="1"/>
    <col min="45" max="45" width="6.875" style="1" customWidth="1"/>
    <col min="46" max="46" width="7.625" style="1" customWidth="1"/>
    <col min="47" max="47" width="4.125" style="1" customWidth="1"/>
    <col min="48" max="48" width="6.875" style="1" customWidth="1"/>
    <col min="49" max="49" width="6.00390625" style="1" customWidth="1"/>
    <col min="50" max="50" width="6.75390625" style="1" customWidth="1"/>
    <col min="51" max="51" width="9.375" style="1" customWidth="1"/>
    <col min="52" max="52" width="8.625" style="1" customWidth="1"/>
    <col min="53" max="53" width="10.00390625" style="1" customWidth="1"/>
    <col min="54" max="54" width="4.00390625" style="1" customWidth="1"/>
    <col min="55" max="16384" width="9.00390625" style="1" customWidth="1"/>
  </cols>
  <sheetData>
    <row r="1" spans="34:40" ht="12.75">
      <c r="AH1" s="3"/>
      <c r="AI1" s="3"/>
      <c r="AJ1" s="3"/>
      <c r="AK1" s="3"/>
      <c r="AL1" s="3"/>
      <c r="AM1" s="3"/>
      <c r="AN1" s="3"/>
    </row>
    <row r="2" spans="22:40" ht="12.75">
      <c r="V2" s="4" t="s">
        <v>0</v>
      </c>
      <c r="W2" s="4"/>
      <c r="X2" s="4"/>
      <c r="Y2" s="4"/>
      <c r="Z2" s="4"/>
      <c r="AA2" s="4"/>
      <c r="AB2" s="4"/>
      <c r="AC2" s="4"/>
      <c r="AD2" s="5"/>
      <c r="AE2" s="6"/>
      <c r="AF2" s="6"/>
      <c r="AG2" s="6"/>
      <c r="AH2" s="3"/>
      <c r="AI2" s="3"/>
      <c r="AJ2" s="3"/>
      <c r="AK2" s="3"/>
      <c r="AL2" s="3"/>
      <c r="AM2" s="3"/>
      <c r="AN2" s="3"/>
    </row>
    <row r="3" spans="22:40" ht="19.5" customHeight="1">
      <c r="V3" s="4" t="s">
        <v>1</v>
      </c>
      <c r="W3" s="4"/>
      <c r="X3" s="4"/>
      <c r="Y3" s="4"/>
      <c r="Z3" s="4"/>
      <c r="AA3" s="4"/>
      <c r="AB3" s="4"/>
      <c r="AC3" s="4"/>
      <c r="AD3" s="6"/>
      <c r="AE3" s="7"/>
      <c r="AF3" s="7"/>
      <c r="AG3" s="7"/>
      <c r="AH3" s="7"/>
      <c r="AI3" s="3"/>
      <c r="AJ3" s="3"/>
      <c r="AK3" s="3"/>
      <c r="AL3" s="3"/>
      <c r="AM3" s="3"/>
      <c r="AN3" s="3"/>
    </row>
    <row r="4" spans="22:40" ht="19.5" customHeight="1">
      <c r="V4" s="8" t="s">
        <v>2</v>
      </c>
      <c r="W4" s="8"/>
      <c r="X4" s="8"/>
      <c r="Y4" s="8"/>
      <c r="Z4" s="8"/>
      <c r="AA4" s="8"/>
      <c r="AB4" s="8"/>
      <c r="AC4" s="8"/>
      <c r="AE4" s="9"/>
      <c r="AF4" s="9"/>
      <c r="AG4" s="9"/>
      <c r="AH4" s="9"/>
      <c r="AK4" s="10"/>
      <c r="AL4" s="10"/>
      <c r="AM4" s="10"/>
      <c r="AN4" s="10"/>
    </row>
    <row r="5" spans="2:39" ht="25.5" customHeight="1">
      <c r="B5" s="11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="1" customFormat="1" ht="19.5" customHeight="1"/>
    <row r="7" spans="2:53" ht="21.75" customHeight="1">
      <c r="B7" s="12" t="s">
        <v>4</v>
      </c>
      <c r="C7" s="13" t="s">
        <v>5</v>
      </c>
      <c r="D7" s="13"/>
      <c r="E7" s="13"/>
      <c r="F7" s="13"/>
      <c r="G7" s="13" t="s">
        <v>6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 t="s">
        <v>7</v>
      </c>
      <c r="AF7" s="13"/>
      <c r="AG7" s="13"/>
      <c r="AH7" s="13"/>
      <c r="AI7" s="13" t="s">
        <v>8</v>
      </c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4" t="s">
        <v>9</v>
      </c>
      <c r="AZ7" s="14"/>
      <c r="BA7" s="14"/>
    </row>
    <row r="8" spans="2:53" ht="20.25" customHeight="1">
      <c r="B8" s="12"/>
      <c r="C8" s="13" t="s">
        <v>10</v>
      </c>
      <c r="D8" s="13"/>
      <c r="E8" s="13"/>
      <c r="F8" s="13"/>
      <c r="G8" s="13" t="s">
        <v>11</v>
      </c>
      <c r="H8" s="13"/>
      <c r="I8" s="13"/>
      <c r="J8" s="13"/>
      <c r="K8" s="13" t="s">
        <v>12</v>
      </c>
      <c r="L8" s="13"/>
      <c r="M8" s="13"/>
      <c r="N8" s="13"/>
      <c r="O8" s="13" t="s">
        <v>13</v>
      </c>
      <c r="P8" s="13"/>
      <c r="Q8" s="13"/>
      <c r="R8" s="13"/>
      <c r="S8" s="13" t="s">
        <v>14</v>
      </c>
      <c r="T8" s="13"/>
      <c r="U8" s="13"/>
      <c r="V8" s="13"/>
      <c r="W8" s="13" t="s">
        <v>15</v>
      </c>
      <c r="X8" s="13"/>
      <c r="Y8" s="13"/>
      <c r="Z8" s="13"/>
      <c r="AA8" s="13" t="s">
        <v>16</v>
      </c>
      <c r="AB8" s="13"/>
      <c r="AC8" s="13"/>
      <c r="AD8" s="13"/>
      <c r="AE8" s="13" t="s">
        <v>17</v>
      </c>
      <c r="AF8" s="13"/>
      <c r="AG8" s="13"/>
      <c r="AH8" s="13"/>
      <c r="AI8" s="13" t="s">
        <v>18</v>
      </c>
      <c r="AJ8" s="13"/>
      <c r="AK8" s="13"/>
      <c r="AL8" s="13"/>
      <c r="AM8" s="13" t="s">
        <v>19</v>
      </c>
      <c r="AN8" s="13"/>
      <c r="AO8" s="13"/>
      <c r="AP8" s="13"/>
      <c r="AQ8" s="13" t="s">
        <v>20</v>
      </c>
      <c r="AR8" s="13"/>
      <c r="AS8" s="13"/>
      <c r="AT8" s="13"/>
      <c r="AU8" s="13" t="s">
        <v>21</v>
      </c>
      <c r="AV8" s="13"/>
      <c r="AW8" s="13"/>
      <c r="AX8" s="13"/>
      <c r="AY8" s="14"/>
      <c r="AZ8" s="14"/>
      <c r="BA8" s="14"/>
    </row>
    <row r="9" spans="1:54" s="16" customFormat="1" ht="46.5" customHeight="1">
      <c r="A9" s="1"/>
      <c r="B9" s="12"/>
      <c r="C9" s="15" t="s">
        <v>22</v>
      </c>
      <c r="D9" s="15" t="s">
        <v>23</v>
      </c>
      <c r="E9" s="15" t="s">
        <v>24</v>
      </c>
      <c r="F9" s="15" t="s">
        <v>25</v>
      </c>
      <c r="G9" s="15" t="s">
        <v>22</v>
      </c>
      <c r="H9" s="15" t="s">
        <v>23</v>
      </c>
      <c r="I9" s="15" t="s">
        <v>24</v>
      </c>
      <c r="J9" s="15" t="s">
        <v>26</v>
      </c>
      <c r="K9" s="15" t="s">
        <v>22</v>
      </c>
      <c r="L9" s="15" t="s">
        <v>23</v>
      </c>
      <c r="M9" s="15" t="s">
        <v>24</v>
      </c>
      <c r="N9" s="15" t="s">
        <v>26</v>
      </c>
      <c r="O9" s="15" t="s">
        <v>22</v>
      </c>
      <c r="P9" s="15" t="s">
        <v>23</v>
      </c>
      <c r="Q9" s="15" t="s">
        <v>24</v>
      </c>
      <c r="R9" s="15" t="s">
        <v>26</v>
      </c>
      <c r="S9" s="15" t="s">
        <v>22</v>
      </c>
      <c r="T9" s="15" t="s">
        <v>23</v>
      </c>
      <c r="U9" s="15" t="s">
        <v>24</v>
      </c>
      <c r="V9" s="15" t="s">
        <v>26</v>
      </c>
      <c r="W9" s="15" t="s">
        <v>22</v>
      </c>
      <c r="X9" s="15" t="s">
        <v>23</v>
      </c>
      <c r="Y9" s="15" t="s">
        <v>24</v>
      </c>
      <c r="Z9" s="15" t="s">
        <v>26</v>
      </c>
      <c r="AA9" s="15" t="s">
        <v>22</v>
      </c>
      <c r="AB9" s="15" t="s">
        <v>23</v>
      </c>
      <c r="AC9" s="15" t="s">
        <v>24</v>
      </c>
      <c r="AD9" s="15" t="s">
        <v>26</v>
      </c>
      <c r="AE9" s="15" t="s">
        <v>22</v>
      </c>
      <c r="AF9" s="15" t="s">
        <v>23</v>
      </c>
      <c r="AG9" s="15" t="s">
        <v>24</v>
      </c>
      <c r="AH9" s="15" t="s">
        <v>26</v>
      </c>
      <c r="AI9" s="15" t="s">
        <v>22</v>
      </c>
      <c r="AJ9" s="15" t="s">
        <v>23</v>
      </c>
      <c r="AK9" s="15" t="s">
        <v>24</v>
      </c>
      <c r="AL9" s="15" t="s">
        <v>26</v>
      </c>
      <c r="AM9" s="15" t="s">
        <v>22</v>
      </c>
      <c r="AN9" s="15" t="s">
        <v>23</v>
      </c>
      <c r="AO9" s="15" t="s">
        <v>24</v>
      </c>
      <c r="AP9" s="15" t="s">
        <v>26</v>
      </c>
      <c r="AQ9" s="15" t="s">
        <v>22</v>
      </c>
      <c r="AR9" s="15" t="s">
        <v>23</v>
      </c>
      <c r="AS9" s="15" t="s">
        <v>24</v>
      </c>
      <c r="AT9" s="15" t="s">
        <v>26</v>
      </c>
      <c r="AU9" s="15" t="s">
        <v>22</v>
      </c>
      <c r="AV9" s="15" t="s">
        <v>27</v>
      </c>
      <c r="AW9" s="15" t="s">
        <v>24</v>
      </c>
      <c r="AX9" s="15" t="s">
        <v>26</v>
      </c>
      <c r="AY9" s="15" t="s">
        <v>23</v>
      </c>
      <c r="AZ9" s="15" t="s">
        <v>24</v>
      </c>
      <c r="BA9" s="15" t="s">
        <v>26</v>
      </c>
      <c r="BB9" s="1"/>
    </row>
    <row r="10" spans="2:53" ht="19.5" customHeight="1">
      <c r="B10" s="17">
        <v>0</v>
      </c>
      <c r="C10" s="18">
        <v>76</v>
      </c>
      <c r="D10" s="19"/>
      <c r="E10" s="18"/>
      <c r="F10" s="19"/>
      <c r="G10" s="18">
        <v>19</v>
      </c>
      <c r="H10" s="20"/>
      <c r="I10" s="18"/>
      <c r="J10" s="18"/>
      <c r="K10" s="18">
        <v>50</v>
      </c>
      <c r="L10" s="18"/>
      <c r="M10" s="18"/>
      <c r="N10" s="18"/>
      <c r="O10" s="18">
        <v>95</v>
      </c>
      <c r="P10" s="18"/>
      <c r="Q10" s="18"/>
      <c r="R10" s="18"/>
      <c r="S10" s="18">
        <v>55</v>
      </c>
      <c r="T10" s="18"/>
      <c r="U10" s="18"/>
      <c r="V10" s="18"/>
      <c r="W10" s="18">
        <v>40</v>
      </c>
      <c r="X10" s="18"/>
      <c r="Y10" s="18"/>
      <c r="Z10" s="18"/>
      <c r="AA10" s="18">
        <v>30</v>
      </c>
      <c r="AB10" s="18"/>
      <c r="AC10" s="18"/>
      <c r="AD10" s="18"/>
      <c r="AE10" s="18">
        <v>124</v>
      </c>
      <c r="AF10" s="18"/>
      <c r="AG10" s="18"/>
      <c r="AH10" s="18"/>
      <c r="AI10" s="18">
        <v>80</v>
      </c>
      <c r="AJ10" s="18"/>
      <c r="AK10" s="18"/>
      <c r="AL10" s="18"/>
      <c r="AM10" s="18">
        <v>120</v>
      </c>
      <c r="AN10" s="18"/>
      <c r="AO10" s="18"/>
      <c r="AP10" s="18"/>
      <c r="AQ10" s="18">
        <v>11</v>
      </c>
      <c r="AR10" s="18"/>
      <c r="AS10" s="18"/>
      <c r="AT10" s="18"/>
      <c r="AU10" s="18">
        <v>1</v>
      </c>
      <c r="AV10" s="18"/>
      <c r="AW10" s="18"/>
      <c r="AX10" s="18"/>
      <c r="AY10" s="18">
        <f>D10+H10+L10+P10+T10+X10+AB10+AF10+AJ10+AN10+AR10+AV10</f>
        <v>0</v>
      </c>
      <c r="AZ10" s="18">
        <f>E10+I10+M10+Q10+U10+Y10+AC10+AG10+AK10+AO10+AS10+AW10</f>
        <v>0</v>
      </c>
      <c r="BA10" s="18">
        <f>F10+J10+N10+R10+V10+Z10+AD10+AH10+AL10+AP10+AT10+AX10</f>
        <v>0</v>
      </c>
    </row>
    <row r="11" spans="2:53" ht="19.5" customHeight="1">
      <c r="B11" s="17">
        <v>1</v>
      </c>
      <c r="C11" s="19">
        <f>D11/17/0.94</f>
        <v>72.56570713391739</v>
      </c>
      <c r="D11" s="21">
        <v>1159.6</v>
      </c>
      <c r="E11" s="22">
        <f>D11*0.001</f>
        <v>1.1596</v>
      </c>
      <c r="F11" s="23">
        <v>346.2</v>
      </c>
      <c r="G11" s="19">
        <f>H11/17/0.94</f>
        <v>18.93617021276596</v>
      </c>
      <c r="H11" s="24">
        <v>302.6</v>
      </c>
      <c r="I11" s="18">
        <f>H11*0.001</f>
        <v>0.30260000000000004</v>
      </c>
      <c r="J11" s="25">
        <v>157.28</v>
      </c>
      <c r="K11" s="19">
        <f>L11/17/0.94</f>
        <v>48.372966207759696</v>
      </c>
      <c r="L11" s="26">
        <v>773</v>
      </c>
      <c r="M11" s="18">
        <f>L11*0.001</f>
        <v>0.773</v>
      </c>
      <c r="N11" s="27">
        <v>240.8</v>
      </c>
      <c r="O11" s="19">
        <f>P11/17/0.94</f>
        <v>90.07509386733416</v>
      </c>
      <c r="P11" s="28">
        <v>1439.4</v>
      </c>
      <c r="Q11" s="18">
        <f>P11*0.001</f>
        <v>1.4394</v>
      </c>
      <c r="R11" s="28">
        <v>453.2</v>
      </c>
      <c r="S11" s="19">
        <f>T11/17/0.94</f>
        <v>50.42553191489361</v>
      </c>
      <c r="T11" s="29">
        <v>805.8</v>
      </c>
      <c r="U11" s="30">
        <f>T11*0.001</f>
        <v>0.8058</v>
      </c>
      <c r="V11" s="29">
        <v>157.6</v>
      </c>
      <c r="W11" s="18">
        <v>38</v>
      </c>
      <c r="X11" s="29">
        <v>727</v>
      </c>
      <c r="Y11" s="30">
        <f>X11*0.001</f>
        <v>0.727</v>
      </c>
      <c r="Z11" s="25">
        <v>128.96</v>
      </c>
      <c r="AA11" s="19">
        <f>AB11/17/0.94</f>
        <v>24.317897371714643</v>
      </c>
      <c r="AB11" s="29">
        <v>388.6</v>
      </c>
      <c r="AC11" s="30">
        <f>AB11*0.001</f>
        <v>0.38860000000000006</v>
      </c>
      <c r="AD11" s="25">
        <v>158.04</v>
      </c>
      <c r="AE11" s="19">
        <f>AF11/17/0.94</f>
        <v>111.75219023779724</v>
      </c>
      <c r="AF11" s="29">
        <v>1785.8</v>
      </c>
      <c r="AG11" s="30">
        <f>AF11*0.001</f>
        <v>1.7858</v>
      </c>
      <c r="AH11" s="29">
        <v>562</v>
      </c>
      <c r="AI11" s="19">
        <f>AJ11/17/0.94</f>
        <v>77.74718397997498</v>
      </c>
      <c r="AJ11" s="29">
        <v>1242.4</v>
      </c>
      <c r="AK11" s="30">
        <f>AJ11*0.001</f>
        <v>1.2424000000000002</v>
      </c>
      <c r="AL11" s="29">
        <v>393.2</v>
      </c>
      <c r="AM11" s="19">
        <f>AN11/17/0.94</f>
        <v>112.95369211514392</v>
      </c>
      <c r="AN11" s="29">
        <v>1805</v>
      </c>
      <c r="AO11" s="30">
        <f>AN11*0.001</f>
        <v>1.805</v>
      </c>
      <c r="AP11" s="29">
        <v>655.6</v>
      </c>
      <c r="AQ11" s="19">
        <f>AR11/17/0.94</f>
        <v>9.69461827284105</v>
      </c>
      <c r="AR11" s="25">
        <v>154.92</v>
      </c>
      <c r="AS11" s="30">
        <f>AR11*0.001</f>
        <v>0.15492</v>
      </c>
      <c r="AT11" s="25">
        <v>90.24</v>
      </c>
      <c r="AU11" s="19">
        <f>AV11/17/0.94</f>
        <v>2.327909887359199</v>
      </c>
      <c r="AV11" s="29">
        <v>37.2</v>
      </c>
      <c r="AW11" s="18">
        <f>AV11*0.001</f>
        <v>0.037200000000000004</v>
      </c>
      <c r="AX11" s="25">
        <v>11.52</v>
      </c>
      <c r="AY11" s="19">
        <f>D11+H11+L11+P11+T11+X11+AB11+AF11+AJ11+AN11+AR11+AV11</f>
        <v>10621.320000000002</v>
      </c>
      <c r="AZ11" s="18">
        <f>AY11*0.001</f>
        <v>10.621320000000003</v>
      </c>
      <c r="BA11" s="19">
        <f>F11+J11+N11+R11+V11+Z11+AD11+AH11+AL11+AP11+AT11+AX11</f>
        <v>3354.6399999999994</v>
      </c>
    </row>
    <row r="12" spans="2:53" ht="19.5" customHeight="1">
      <c r="B12" s="17">
        <v>2</v>
      </c>
      <c r="C12" s="19">
        <f>D12/17/0.94</f>
        <v>71.05131414267835</v>
      </c>
      <c r="D12" s="21">
        <v>1135.4</v>
      </c>
      <c r="E12" s="22">
        <f>D12*0.001</f>
        <v>1.1354000000000002</v>
      </c>
      <c r="F12" s="23">
        <v>322.4</v>
      </c>
      <c r="G12" s="19">
        <f>H12/17/0.94</f>
        <v>18.93617021276596</v>
      </c>
      <c r="H12" s="24">
        <v>302.6</v>
      </c>
      <c r="I12" s="18">
        <f>H12*0.001</f>
        <v>0.30260000000000004</v>
      </c>
      <c r="J12" s="25">
        <v>157.12</v>
      </c>
      <c r="K12" s="19">
        <f>L12/17/0.94</f>
        <v>44.993742177722154</v>
      </c>
      <c r="L12" s="26">
        <v>719</v>
      </c>
      <c r="M12" s="18">
        <f>L12*0.001</f>
        <v>0.719</v>
      </c>
      <c r="N12" s="27">
        <v>232.8</v>
      </c>
      <c r="O12" s="19">
        <f>P12/17/0.94</f>
        <v>85.68210262828536</v>
      </c>
      <c r="P12" s="28">
        <v>1369.2</v>
      </c>
      <c r="Q12" s="18">
        <f>P12*0.001</f>
        <v>1.3692</v>
      </c>
      <c r="R12" s="28">
        <v>463.6</v>
      </c>
      <c r="S12" s="19">
        <f>T12/17/0.94</f>
        <v>53.992490613266575</v>
      </c>
      <c r="T12" s="29">
        <v>862.8</v>
      </c>
      <c r="U12" s="30">
        <f>T12*0.001</f>
        <v>0.8628</v>
      </c>
      <c r="V12" s="29">
        <v>225.2</v>
      </c>
      <c r="W12" s="18">
        <v>35</v>
      </c>
      <c r="X12" s="29">
        <v>687.8</v>
      </c>
      <c r="Y12" s="30">
        <f>X12*0.001</f>
        <v>0.6878</v>
      </c>
      <c r="Z12" s="25">
        <v>126.48</v>
      </c>
      <c r="AA12" s="19">
        <f>AB12/17/0.94</f>
        <v>23.066332916145182</v>
      </c>
      <c r="AB12" s="29">
        <v>368.6</v>
      </c>
      <c r="AC12" s="30">
        <f>AB12*0.001</f>
        <v>0.36860000000000004</v>
      </c>
      <c r="AD12" s="25">
        <v>156.6</v>
      </c>
      <c r="AE12" s="19">
        <f>AF12/17/0.94</f>
        <v>105.61952440550688</v>
      </c>
      <c r="AF12" s="29">
        <v>1687.8</v>
      </c>
      <c r="AG12" s="30">
        <f>AF12*0.001</f>
        <v>1.6878</v>
      </c>
      <c r="AH12" s="29">
        <v>528.6</v>
      </c>
      <c r="AI12" s="19">
        <f>AJ12/17/0.94</f>
        <v>72.26533166458071</v>
      </c>
      <c r="AJ12" s="29">
        <v>1154.8</v>
      </c>
      <c r="AK12" s="30">
        <f>AJ12*0.001</f>
        <v>1.1548</v>
      </c>
      <c r="AL12" s="29">
        <v>354.2</v>
      </c>
      <c r="AM12" s="19">
        <f>AN12/17/0.94</f>
        <v>107.50938673341676</v>
      </c>
      <c r="AN12" s="29">
        <v>1718</v>
      </c>
      <c r="AO12" s="30">
        <f>AN12*0.001</f>
        <v>1.718</v>
      </c>
      <c r="AP12" s="29">
        <v>632.4</v>
      </c>
      <c r="AQ12" s="19">
        <f>AR12/17/0.94</f>
        <v>9.131414267834792</v>
      </c>
      <c r="AR12" s="25">
        <v>145.92</v>
      </c>
      <c r="AS12" s="30">
        <f>AR12*0.001</f>
        <v>0.14592</v>
      </c>
      <c r="AT12" s="25">
        <v>84</v>
      </c>
      <c r="AU12" s="19">
        <f>AV12/17/0.94</f>
        <v>2.3429286608260322</v>
      </c>
      <c r="AV12" s="29">
        <v>37.44</v>
      </c>
      <c r="AW12" s="18">
        <f>AV12*0.001</f>
        <v>0.03744</v>
      </c>
      <c r="AX12" s="25">
        <v>11.4</v>
      </c>
      <c r="AY12" s="19">
        <f>D12+H12+L12+P12+T12+X12+AB12+AF12+AJ12+AN12+AR12+AV12</f>
        <v>10189.36</v>
      </c>
      <c r="AZ12" s="18">
        <f>AY12*0.001</f>
        <v>10.18936</v>
      </c>
      <c r="BA12" s="19">
        <f>F12+J12+N12+R12+V12+Z12+AD12+AH12+AL12+AP12+AT12+AX12</f>
        <v>3294.8</v>
      </c>
    </row>
    <row r="13" spans="2:53" ht="19.5" customHeight="1">
      <c r="B13" s="17">
        <v>3</v>
      </c>
      <c r="C13" s="19">
        <f>D13/17/0.94</f>
        <v>72.00250312891113</v>
      </c>
      <c r="D13" s="21">
        <v>1150.6</v>
      </c>
      <c r="E13" s="22">
        <f>D13*0.001</f>
        <v>1.1505999999999998</v>
      </c>
      <c r="F13" s="23">
        <v>322.6</v>
      </c>
      <c r="G13" s="19">
        <f>H13/17/0.94</f>
        <v>18.91113892365457</v>
      </c>
      <c r="H13" s="24">
        <v>302.2</v>
      </c>
      <c r="I13" s="18">
        <f>H13*0.001</f>
        <v>0.30219999999999997</v>
      </c>
      <c r="J13" s="25">
        <v>155.84</v>
      </c>
      <c r="K13" s="19">
        <f>L13/17/0.94</f>
        <v>43.64205256570713</v>
      </c>
      <c r="L13" s="26">
        <v>697.4</v>
      </c>
      <c r="M13" s="18">
        <f>L13*0.001</f>
        <v>0.6974</v>
      </c>
      <c r="N13" s="27">
        <v>220.4</v>
      </c>
      <c r="O13" s="19">
        <f>P13/17/0.94</f>
        <v>82.52816020025031</v>
      </c>
      <c r="P13" s="28">
        <v>1318.8</v>
      </c>
      <c r="Q13" s="18">
        <f>P13*0.001</f>
        <v>1.3188</v>
      </c>
      <c r="R13" s="28">
        <v>425.4</v>
      </c>
      <c r="S13" s="19">
        <f>T13/17/0.94</f>
        <v>47.684605757196486</v>
      </c>
      <c r="T13" s="29">
        <v>762</v>
      </c>
      <c r="U13" s="30">
        <f>T13*0.001</f>
        <v>0.762</v>
      </c>
      <c r="V13" s="29">
        <v>172</v>
      </c>
      <c r="W13" s="18">
        <v>30</v>
      </c>
      <c r="X13" s="29">
        <v>665.2</v>
      </c>
      <c r="Y13" s="30">
        <f>X13*0.001</f>
        <v>0.6652</v>
      </c>
      <c r="Z13" s="25">
        <v>116.08</v>
      </c>
      <c r="AA13" s="19">
        <f>AB13/17/0.94</f>
        <v>22.64080100125156</v>
      </c>
      <c r="AB13" s="29">
        <v>361.8</v>
      </c>
      <c r="AC13" s="30">
        <f>AB13*0.001</f>
        <v>0.3618</v>
      </c>
      <c r="AD13" s="25">
        <v>150.84</v>
      </c>
      <c r="AE13" s="19">
        <f>AF13/17/0.94</f>
        <v>103.47934918648309</v>
      </c>
      <c r="AF13" s="29">
        <v>1653.6</v>
      </c>
      <c r="AG13" s="30">
        <f>AF13*0.001</f>
        <v>1.6536</v>
      </c>
      <c r="AH13" s="29">
        <v>530</v>
      </c>
      <c r="AI13" s="19">
        <f>AJ13/17/0.94</f>
        <v>70.70087609511889</v>
      </c>
      <c r="AJ13" s="29">
        <v>1129.8</v>
      </c>
      <c r="AK13" s="30">
        <f>AJ13*0.001</f>
        <v>1.1298</v>
      </c>
      <c r="AL13" s="29">
        <v>353.4</v>
      </c>
      <c r="AM13" s="19">
        <f>AN13/17/0.94</f>
        <v>103.52941176470588</v>
      </c>
      <c r="AN13" s="29">
        <v>1654.4</v>
      </c>
      <c r="AO13" s="30">
        <f>AN13*0.001</f>
        <v>1.6544</v>
      </c>
      <c r="AP13" s="29">
        <v>621.8</v>
      </c>
      <c r="AQ13" s="19">
        <f>AR13/17/0.94</f>
        <v>9.229036295369209</v>
      </c>
      <c r="AR13" s="25">
        <v>147.48</v>
      </c>
      <c r="AS13" s="30">
        <f>AR13*0.001</f>
        <v>0.14748</v>
      </c>
      <c r="AT13" s="25">
        <v>85.56</v>
      </c>
      <c r="AU13" s="19">
        <f>AV13/17/0.94</f>
        <v>2.3429286608260322</v>
      </c>
      <c r="AV13" s="29">
        <v>37.44</v>
      </c>
      <c r="AW13" s="18">
        <f>AV13*0.001</f>
        <v>0.03744</v>
      </c>
      <c r="AX13" s="25">
        <v>11.28</v>
      </c>
      <c r="AY13" s="19">
        <f>D13+H13+L13+P13+T13+X13+AB13+AF13+AJ13+AN13+AR13+AV13</f>
        <v>9880.720000000001</v>
      </c>
      <c r="AZ13" s="18">
        <f>AY13*0.001</f>
        <v>9.880720000000002</v>
      </c>
      <c r="BA13" s="19">
        <f>F13+J13+N13+R13+V13+Z13+AD13+AH13+AL13+AP13+AT13+AX13</f>
        <v>3165.2</v>
      </c>
    </row>
    <row r="14" spans="2:53" ht="19.5" customHeight="1">
      <c r="B14" s="17">
        <v>4</v>
      </c>
      <c r="C14" s="19">
        <f>D14/17/0.94</f>
        <v>85.96996245306633</v>
      </c>
      <c r="D14" s="21">
        <v>1373.8</v>
      </c>
      <c r="E14" s="22">
        <f>D14*0.001</f>
        <v>1.3738</v>
      </c>
      <c r="F14" s="23">
        <v>321.6</v>
      </c>
      <c r="G14" s="19">
        <f>H14/17/0.94</f>
        <v>18.898623279098874</v>
      </c>
      <c r="H14" s="24">
        <v>302</v>
      </c>
      <c r="I14" s="18">
        <f>H14*0.001</f>
        <v>0.302</v>
      </c>
      <c r="J14" s="25">
        <v>155.36</v>
      </c>
      <c r="K14" s="19">
        <f>L14/17/0.94</f>
        <v>45.8072590738423</v>
      </c>
      <c r="L14" s="26">
        <v>732</v>
      </c>
      <c r="M14" s="18">
        <f>L14*0.001</f>
        <v>0.732</v>
      </c>
      <c r="N14" s="27">
        <v>222.6</v>
      </c>
      <c r="O14" s="19">
        <f>P14/17/0.94</f>
        <v>83.30413016270339</v>
      </c>
      <c r="P14" s="28">
        <v>1331.2</v>
      </c>
      <c r="Q14" s="18">
        <f>P14*0.001</f>
        <v>1.3312000000000002</v>
      </c>
      <c r="R14" s="28">
        <v>429.4</v>
      </c>
      <c r="S14" s="19">
        <f>T14/17/0.94</f>
        <v>43.554443053817266</v>
      </c>
      <c r="T14" s="29">
        <v>696</v>
      </c>
      <c r="U14" s="30">
        <f>T14*0.001</f>
        <v>0.6960000000000001</v>
      </c>
      <c r="V14" s="29">
        <v>141.12</v>
      </c>
      <c r="W14" s="18">
        <v>30</v>
      </c>
      <c r="X14" s="29">
        <v>659.8</v>
      </c>
      <c r="Y14" s="30">
        <f>X14*0.001</f>
        <v>0.6597999999999999</v>
      </c>
      <c r="Z14" s="25">
        <v>118.56</v>
      </c>
      <c r="AA14" s="19">
        <f>AB14/17/0.94</f>
        <v>22.628285356695873</v>
      </c>
      <c r="AB14" s="29">
        <v>361.6</v>
      </c>
      <c r="AC14" s="30">
        <f>AB14*0.001</f>
        <v>0.36160000000000003</v>
      </c>
      <c r="AD14" s="25">
        <v>151.32</v>
      </c>
      <c r="AE14" s="19">
        <f>AF14/17/0.94</f>
        <v>105.05632040050061</v>
      </c>
      <c r="AF14" s="29">
        <v>1678.8</v>
      </c>
      <c r="AG14" s="30">
        <f>AF14*0.001</f>
        <v>1.6788</v>
      </c>
      <c r="AH14" s="29">
        <v>516</v>
      </c>
      <c r="AI14" s="19">
        <f>AJ14/17/0.94</f>
        <v>70.41301627033792</v>
      </c>
      <c r="AJ14" s="29">
        <v>1125.2</v>
      </c>
      <c r="AK14" s="30">
        <f>AJ14*0.001</f>
        <v>1.1252</v>
      </c>
      <c r="AL14" s="29">
        <v>338.2</v>
      </c>
      <c r="AM14" s="19">
        <f>AN14/17/0.94</f>
        <v>103.04130162703379</v>
      </c>
      <c r="AN14" s="29">
        <v>1646.6</v>
      </c>
      <c r="AO14" s="30">
        <f>AN14*0.001</f>
        <v>1.6465999999999998</v>
      </c>
      <c r="AP14" s="29">
        <v>608.8</v>
      </c>
      <c r="AQ14" s="19">
        <f>AR14/17/0.94</f>
        <v>9.244055068836044</v>
      </c>
      <c r="AR14" s="25">
        <v>147.72</v>
      </c>
      <c r="AS14" s="30">
        <f>AR14*0.001</f>
        <v>0.14772</v>
      </c>
      <c r="AT14" s="25">
        <v>83.52</v>
      </c>
      <c r="AU14" s="19">
        <f>AV14/17/0.94</f>
        <v>2.3354192740926156</v>
      </c>
      <c r="AV14" s="29">
        <v>37.32</v>
      </c>
      <c r="AW14" s="18">
        <f>AV14*0.001</f>
        <v>0.03732</v>
      </c>
      <c r="AX14" s="25">
        <v>11.28</v>
      </c>
      <c r="AY14" s="19">
        <f>D14+H14+L14+P14+T14+X14+AB14+AF14+AJ14+AN14+AR14+AV14</f>
        <v>10092.04</v>
      </c>
      <c r="AZ14" s="18">
        <f>AY14*0.001</f>
        <v>10.09204</v>
      </c>
      <c r="BA14" s="19">
        <f>F14+J14+N14+R14+V14+Z14+AD14+AH14+AL14+AP14+AT14+AX14</f>
        <v>3097.76</v>
      </c>
    </row>
    <row r="15" spans="2:53" ht="19.5" customHeight="1">
      <c r="B15" s="17">
        <v>5</v>
      </c>
      <c r="C15" s="19">
        <f>D15/17/0.94</f>
        <v>93.79224030037545</v>
      </c>
      <c r="D15" s="21">
        <v>1498.8</v>
      </c>
      <c r="E15" s="22">
        <f>D15*0.001</f>
        <v>1.4988</v>
      </c>
      <c r="F15" s="23">
        <v>338.2</v>
      </c>
      <c r="G15" s="19">
        <f>H15/17/0.94</f>
        <v>18.88610763454318</v>
      </c>
      <c r="H15" s="24">
        <v>301.8</v>
      </c>
      <c r="I15" s="18">
        <f>H15*0.001</f>
        <v>0.3018</v>
      </c>
      <c r="J15" s="25">
        <v>154.24</v>
      </c>
      <c r="K15" s="19">
        <f>L15/17/0.94</f>
        <v>62.00250312891114</v>
      </c>
      <c r="L15" s="26">
        <v>990.8</v>
      </c>
      <c r="M15" s="18">
        <f>L15*0.001</f>
        <v>0.9908</v>
      </c>
      <c r="N15" s="27">
        <v>224.8</v>
      </c>
      <c r="O15" s="19">
        <f>P15/17/0.94</f>
        <v>32.71589486858573</v>
      </c>
      <c r="P15" s="28">
        <v>522.8</v>
      </c>
      <c r="Q15" s="18">
        <f>P15*0.001</f>
        <v>0.5227999999999999</v>
      </c>
      <c r="R15" s="28">
        <v>427.6</v>
      </c>
      <c r="S15" s="19">
        <f>T15/17/0.94</f>
        <v>49.449311639549435</v>
      </c>
      <c r="T15" s="29">
        <v>790.2</v>
      </c>
      <c r="U15" s="30">
        <f>T15*0.001</f>
        <v>0.7902</v>
      </c>
      <c r="V15" s="29">
        <v>179.68</v>
      </c>
      <c r="W15" s="18">
        <v>30</v>
      </c>
      <c r="X15" s="29">
        <v>670.2</v>
      </c>
      <c r="Y15" s="30">
        <f>X15*0.001</f>
        <v>0.6702</v>
      </c>
      <c r="Z15" s="25">
        <v>113.36</v>
      </c>
      <c r="AA15" s="19">
        <f>AB15/17/0.94</f>
        <v>22.478097622027533</v>
      </c>
      <c r="AB15" s="29">
        <v>359.2</v>
      </c>
      <c r="AC15" s="30">
        <f>AB15*0.001</f>
        <v>0.3592</v>
      </c>
      <c r="AD15" s="25">
        <v>143.58</v>
      </c>
      <c r="AE15" s="19">
        <f>AF15/17/0.94</f>
        <v>117.69712140175217</v>
      </c>
      <c r="AF15" s="29">
        <v>1880.8</v>
      </c>
      <c r="AG15" s="30">
        <f>AF15*0.001</f>
        <v>1.8808</v>
      </c>
      <c r="AH15" s="29">
        <v>557</v>
      </c>
      <c r="AI15" s="19">
        <f>AJ15/17/0.94</f>
        <v>79.57446808510637</v>
      </c>
      <c r="AJ15" s="29">
        <v>1271.6</v>
      </c>
      <c r="AK15" s="30">
        <f>AJ15*0.001</f>
        <v>1.2715999999999998</v>
      </c>
      <c r="AL15" s="29">
        <v>386.8</v>
      </c>
      <c r="AM15" s="19">
        <f>AN15/17/0.94</f>
        <v>109.5369211514393</v>
      </c>
      <c r="AN15" s="29">
        <v>1750.4</v>
      </c>
      <c r="AO15" s="30">
        <f>AN15*0.001</f>
        <v>1.7504000000000002</v>
      </c>
      <c r="AP15" s="29">
        <v>605.4</v>
      </c>
      <c r="AQ15" s="19">
        <f>AR15/17/0.94</f>
        <v>9.356695869837298</v>
      </c>
      <c r="AR15" s="25">
        <v>149.52</v>
      </c>
      <c r="AS15" s="30">
        <f>AR15*0.001</f>
        <v>0.14952000000000001</v>
      </c>
      <c r="AT15" s="25">
        <v>79.68</v>
      </c>
      <c r="AU15" s="19">
        <f>AV15/17/0.94</f>
        <v>2.320400500625782</v>
      </c>
      <c r="AV15" s="29">
        <v>37.08</v>
      </c>
      <c r="AW15" s="18">
        <f>AV15*0.001</f>
        <v>0.03708</v>
      </c>
      <c r="AX15" s="25">
        <v>10.8</v>
      </c>
      <c r="AY15" s="19">
        <f>D15+H15+L15+P15+T15+X15+AB15+AF15+AJ15+AN15+AR15+AV15</f>
        <v>10223.199999999999</v>
      </c>
      <c r="AZ15" s="18">
        <f>AY15*0.001</f>
        <v>10.223199999999999</v>
      </c>
      <c r="BA15" s="19">
        <f>F15+J15+N15+R15+V15+Z15+AD15+AH15+AL15+AP15+AT15+AX15</f>
        <v>3221.1400000000003</v>
      </c>
    </row>
    <row r="16" spans="2:53" ht="19.5" customHeight="1">
      <c r="B16" s="17">
        <v>6</v>
      </c>
      <c r="C16" s="19">
        <f>D16/17/0.94</f>
        <v>108.67334167709635</v>
      </c>
      <c r="D16" s="21">
        <v>1736.6</v>
      </c>
      <c r="E16" s="22">
        <f>D16*0.001</f>
        <v>1.7366</v>
      </c>
      <c r="F16" s="23">
        <v>384.2</v>
      </c>
      <c r="G16" s="19">
        <f>H16/17/0.94</f>
        <v>18.898623279098874</v>
      </c>
      <c r="H16" s="24">
        <v>302</v>
      </c>
      <c r="I16" s="18">
        <f>H16*0.001</f>
        <v>0.302</v>
      </c>
      <c r="J16" s="25">
        <v>152.48</v>
      </c>
      <c r="K16" s="19">
        <f>L16/17/0.94</f>
        <v>70.15018773466832</v>
      </c>
      <c r="L16" s="26">
        <v>1121</v>
      </c>
      <c r="M16" s="18">
        <f>L16*0.001</f>
        <v>1.121</v>
      </c>
      <c r="N16" s="27">
        <v>254</v>
      </c>
      <c r="O16" s="19">
        <f>P16/17/0.94</f>
        <v>106.27033792240299</v>
      </c>
      <c r="P16" s="28">
        <v>1698.2</v>
      </c>
      <c r="Q16" s="18">
        <f>P16*0.001</f>
        <v>1.6982000000000002</v>
      </c>
      <c r="R16" s="28">
        <v>468.2</v>
      </c>
      <c r="S16" s="19">
        <f>T16/17/0.94</f>
        <v>55.093867334167705</v>
      </c>
      <c r="T16" s="29">
        <v>880.4</v>
      </c>
      <c r="U16" s="30">
        <f>T16*0.001</f>
        <v>0.8804</v>
      </c>
      <c r="V16" s="29">
        <v>208.4</v>
      </c>
      <c r="W16" s="18">
        <v>35</v>
      </c>
      <c r="X16" s="29">
        <v>787.6</v>
      </c>
      <c r="Y16" s="30">
        <f>X16*0.001</f>
        <v>0.7876000000000001</v>
      </c>
      <c r="Z16" s="25">
        <v>121.12</v>
      </c>
      <c r="AA16" s="19">
        <f>AB16/17/0.94</f>
        <v>25.143929912390487</v>
      </c>
      <c r="AB16" s="29">
        <v>401.8</v>
      </c>
      <c r="AC16" s="30">
        <f>AB16*0.001</f>
        <v>0.40180000000000005</v>
      </c>
      <c r="AD16" s="25">
        <v>152.1</v>
      </c>
      <c r="AE16" s="19">
        <f>AF16/17/0.94</f>
        <v>139.67459324155192</v>
      </c>
      <c r="AF16" s="29">
        <v>2232</v>
      </c>
      <c r="AG16" s="30">
        <f>AF16*0.001</f>
        <v>2.232</v>
      </c>
      <c r="AH16" s="29">
        <v>632.2</v>
      </c>
      <c r="AI16" s="19">
        <f>AJ16/17/0.94</f>
        <v>89.91239048811013</v>
      </c>
      <c r="AJ16" s="29">
        <v>1436.8</v>
      </c>
      <c r="AK16" s="30">
        <f>AJ16*0.001</f>
        <v>1.4368</v>
      </c>
      <c r="AL16" s="29">
        <v>440</v>
      </c>
      <c r="AM16" s="19">
        <f>AN16/17/0.94</f>
        <v>126.15769712140175</v>
      </c>
      <c r="AN16" s="29">
        <v>2016</v>
      </c>
      <c r="AO16" s="30">
        <f>AN16*0.001</f>
        <v>2.016</v>
      </c>
      <c r="AP16" s="29">
        <v>696.2</v>
      </c>
      <c r="AQ16" s="19">
        <f>AR16/17/0.94</f>
        <v>9.627033792240299</v>
      </c>
      <c r="AR16" s="25">
        <v>153.84</v>
      </c>
      <c r="AS16" s="30">
        <f>AR16*0.001</f>
        <v>0.15384</v>
      </c>
      <c r="AT16" s="25">
        <v>80.76</v>
      </c>
      <c r="AU16" s="19">
        <f>AV16/17/0.94</f>
        <v>2.3354192740926156</v>
      </c>
      <c r="AV16" s="29">
        <v>37.32</v>
      </c>
      <c r="AW16" s="18">
        <f>AV16*0.001</f>
        <v>0.03732</v>
      </c>
      <c r="AX16" s="25">
        <v>10.92</v>
      </c>
      <c r="AY16" s="19">
        <f>D16+H16+L16+P16+T16+X16+AB16+AF16+AJ16+AN16+AR16+AV16</f>
        <v>12803.56</v>
      </c>
      <c r="AZ16" s="18">
        <f>AY16*0.001</f>
        <v>12.80356</v>
      </c>
      <c r="BA16" s="19">
        <f>F16+J16+N16+R16+V16+Z16+AD16+AH16+AL16+AP16+AT16+AX16</f>
        <v>3600.58</v>
      </c>
    </row>
    <row r="17" spans="2:53" ht="19.5" customHeight="1">
      <c r="B17" s="17">
        <v>7</v>
      </c>
      <c r="C17" s="19">
        <f>D17/17/0.94</f>
        <v>125.53191489361701</v>
      </c>
      <c r="D17" s="21">
        <v>2006</v>
      </c>
      <c r="E17" s="22">
        <f>D17*0.001</f>
        <v>2.0060000000000002</v>
      </c>
      <c r="F17" s="23">
        <v>488.4</v>
      </c>
      <c r="G17" s="19">
        <f>H17/17/0.94</f>
        <v>18.88610763454318</v>
      </c>
      <c r="H17" s="24">
        <v>301.8</v>
      </c>
      <c r="I17" s="18">
        <f>H17*0.001</f>
        <v>0.3018</v>
      </c>
      <c r="J17" s="25">
        <v>149.28</v>
      </c>
      <c r="K17" s="19">
        <f>L17/17/0.94</f>
        <v>83.69211514392991</v>
      </c>
      <c r="L17" s="26">
        <v>1337.4</v>
      </c>
      <c r="M17" s="18">
        <f>L17*0.001</f>
        <v>1.3374000000000001</v>
      </c>
      <c r="N17" s="27">
        <v>305.4</v>
      </c>
      <c r="O17" s="19">
        <f>P17/17/0.94</f>
        <v>123.26658322903629</v>
      </c>
      <c r="P17" s="28">
        <v>1969.8</v>
      </c>
      <c r="Q17" s="18">
        <f>P17*0.001</f>
        <v>1.9698</v>
      </c>
      <c r="R17" s="28">
        <v>472.6</v>
      </c>
      <c r="S17" s="19">
        <f>T17/17/0.94</f>
        <v>76.75844806007508</v>
      </c>
      <c r="T17" s="29">
        <v>1226.6</v>
      </c>
      <c r="U17" s="30">
        <f>T17*0.001</f>
        <v>1.2266</v>
      </c>
      <c r="V17" s="29">
        <v>286</v>
      </c>
      <c r="W17" s="18">
        <v>40</v>
      </c>
      <c r="X17" s="29">
        <v>977</v>
      </c>
      <c r="Y17" s="30">
        <f>X17*0.001</f>
        <v>0.977</v>
      </c>
      <c r="Z17" s="25">
        <v>128.32</v>
      </c>
      <c r="AA17" s="19">
        <f>AB17/17/0.94</f>
        <v>29.198998748435546</v>
      </c>
      <c r="AB17" s="29">
        <v>466.6</v>
      </c>
      <c r="AC17" s="30">
        <f>AB17*0.001</f>
        <v>0.4666</v>
      </c>
      <c r="AD17" s="25">
        <v>143.88</v>
      </c>
      <c r="AE17" s="19">
        <f>AF17/17/0.94</f>
        <v>170.33792240300374</v>
      </c>
      <c r="AF17" s="29">
        <v>2722</v>
      </c>
      <c r="AG17" s="30">
        <f>AF17*0.001</f>
        <v>2.722</v>
      </c>
      <c r="AH17" s="29">
        <v>745.8</v>
      </c>
      <c r="AI17" s="19">
        <f>AJ17/17/0.94</f>
        <v>107.00876095118899</v>
      </c>
      <c r="AJ17" s="29">
        <v>1710</v>
      </c>
      <c r="AK17" s="30">
        <f>AJ17*0.001</f>
        <v>1.71</v>
      </c>
      <c r="AL17" s="29">
        <v>457.8</v>
      </c>
      <c r="AM17" s="19">
        <f>AN17/17/0.94</f>
        <v>161.32665832290363</v>
      </c>
      <c r="AN17" s="29">
        <v>2578</v>
      </c>
      <c r="AO17" s="30">
        <f>AN17*0.001</f>
        <v>2.578</v>
      </c>
      <c r="AP17" s="29">
        <v>770.8</v>
      </c>
      <c r="AQ17" s="19">
        <f>AR17/17/0.94</f>
        <v>13.454317897371713</v>
      </c>
      <c r="AR17" s="25">
        <v>215</v>
      </c>
      <c r="AS17" s="30">
        <f>AR17*0.001</f>
        <v>0.215</v>
      </c>
      <c r="AT17" s="25">
        <v>114.84</v>
      </c>
      <c r="AU17" s="19">
        <f>AV17/17/0.94</f>
        <v>2.553191489361702</v>
      </c>
      <c r="AV17" s="29">
        <v>40.8</v>
      </c>
      <c r="AW17" s="18">
        <f>AV17*0.001</f>
        <v>0.040799999999999996</v>
      </c>
      <c r="AX17" s="25">
        <v>13.44</v>
      </c>
      <c r="AY17" s="19">
        <f>D17+H17+L17+P17+T17+X17+AB17+AF17+AJ17+AN17+AR17+AV17</f>
        <v>15551</v>
      </c>
      <c r="AZ17" s="18">
        <f>AY17*0.001</f>
        <v>15.551</v>
      </c>
      <c r="BA17" s="19">
        <f>F17+J17+N17+R17+V17+Z17+AD17+AH17+AL17+AP17+AT17+AX17</f>
        <v>4076.56</v>
      </c>
    </row>
    <row r="18" spans="2:53" ht="19.5" customHeight="1">
      <c r="B18" s="17">
        <v>8</v>
      </c>
      <c r="C18" s="19">
        <f>D18/17/0.94</f>
        <v>144.43053817271587</v>
      </c>
      <c r="D18" s="21">
        <v>2308</v>
      </c>
      <c r="E18" s="22">
        <f>D18*0.001</f>
        <v>2.308</v>
      </c>
      <c r="F18" s="23">
        <v>659.8</v>
      </c>
      <c r="G18" s="19">
        <f>H18/17/0.94</f>
        <v>18.848560700876096</v>
      </c>
      <c r="H18" s="24">
        <v>301.2</v>
      </c>
      <c r="I18" s="18">
        <f>H18*0.001</f>
        <v>0.30119999999999997</v>
      </c>
      <c r="J18" s="25">
        <v>143.36</v>
      </c>
      <c r="K18" s="19">
        <f>L18/17/0.94</f>
        <v>97.58448060075094</v>
      </c>
      <c r="L18" s="26">
        <v>1559.4</v>
      </c>
      <c r="M18" s="18">
        <f>L18*0.001</f>
        <v>1.5594000000000001</v>
      </c>
      <c r="N18" s="27">
        <v>376.2</v>
      </c>
      <c r="O18" s="19">
        <f>P18/17/0.94</f>
        <v>141.92740926157697</v>
      </c>
      <c r="P18" s="28">
        <v>2268</v>
      </c>
      <c r="Q18" s="18">
        <f>P18*0.001</f>
        <v>2.2680000000000002</v>
      </c>
      <c r="R18" s="28">
        <v>531.8</v>
      </c>
      <c r="S18" s="19">
        <f>T18/17/0.94</f>
        <v>78.38548185231538</v>
      </c>
      <c r="T18" s="29">
        <v>1252.6</v>
      </c>
      <c r="U18" s="30">
        <f>T18*0.001</f>
        <v>1.2526</v>
      </c>
      <c r="V18" s="29">
        <v>280.4</v>
      </c>
      <c r="W18" s="18">
        <v>40</v>
      </c>
      <c r="X18" s="29">
        <v>1038.2</v>
      </c>
      <c r="Y18" s="30">
        <f>X18*0.001</f>
        <v>1.0382</v>
      </c>
      <c r="Z18" s="25">
        <v>136.72</v>
      </c>
      <c r="AA18" s="19">
        <f>AB18/17/0.94</f>
        <v>37.57196495619524</v>
      </c>
      <c r="AB18" s="29">
        <v>600.4</v>
      </c>
      <c r="AC18" s="30">
        <f>AB18*0.001</f>
        <v>0.6004</v>
      </c>
      <c r="AD18" s="25">
        <v>184.8</v>
      </c>
      <c r="AE18" s="19">
        <f>AF18/17/0.94</f>
        <v>186.48310387984978</v>
      </c>
      <c r="AF18" s="29">
        <v>2980</v>
      </c>
      <c r="AG18" s="30">
        <f>AF18*0.001</f>
        <v>2.98</v>
      </c>
      <c r="AH18" s="29">
        <v>869.6</v>
      </c>
      <c r="AI18" s="19">
        <f>AJ18/17/0.94</f>
        <v>125.06883604505632</v>
      </c>
      <c r="AJ18" s="29">
        <v>1998.6</v>
      </c>
      <c r="AK18" s="30">
        <f>AJ18*0.001</f>
        <v>1.9986</v>
      </c>
      <c r="AL18" s="29">
        <v>619.6</v>
      </c>
      <c r="AM18" s="19">
        <f>AN18/17/0.94</f>
        <v>175.59449311639548</v>
      </c>
      <c r="AN18" s="29">
        <v>2806</v>
      </c>
      <c r="AO18" s="30">
        <f>AN18*0.001</f>
        <v>2.806</v>
      </c>
      <c r="AP18" s="29">
        <v>858</v>
      </c>
      <c r="AQ18" s="19">
        <f>AR18/17/0.94</f>
        <v>24.893617021276597</v>
      </c>
      <c r="AR18" s="25">
        <v>397.8</v>
      </c>
      <c r="AS18" s="30">
        <f>AR18*0.001</f>
        <v>0.39780000000000004</v>
      </c>
      <c r="AT18" s="25">
        <v>222.8</v>
      </c>
      <c r="AU18" s="19">
        <f>AV18/17/0.94</f>
        <v>3.086357947434293</v>
      </c>
      <c r="AV18" s="29">
        <v>49.32</v>
      </c>
      <c r="AW18" s="18">
        <f>AV18*0.001</f>
        <v>0.04932</v>
      </c>
      <c r="AX18" s="25">
        <v>22.92</v>
      </c>
      <c r="AY18" s="19">
        <f>D18+H18+L18+P18+T18+X18+AB18+AF18+AJ18+AN18+AR18+AV18</f>
        <v>17559.52</v>
      </c>
      <c r="AZ18" s="18">
        <f>AY18*0.001</f>
        <v>17.55952</v>
      </c>
      <c r="BA18" s="19">
        <f>F18+J18+N18+R18+V18+Z18+AD18+AH18+AL18+AP18+AT18+AX18</f>
        <v>4906</v>
      </c>
    </row>
    <row r="19" spans="2:53" ht="19.5" customHeight="1">
      <c r="B19" s="17">
        <v>9</v>
      </c>
      <c r="C19" s="19">
        <f>D19/17/0.94</f>
        <v>141.1764705882353</v>
      </c>
      <c r="D19" s="21">
        <v>2256</v>
      </c>
      <c r="E19" s="22">
        <f>D19*0.001</f>
        <v>2.2560000000000002</v>
      </c>
      <c r="F19" s="23">
        <v>631.6</v>
      </c>
      <c r="G19" s="19">
        <f>H19/17/0.94</f>
        <v>18.861076345431787</v>
      </c>
      <c r="H19" s="24">
        <v>301.4</v>
      </c>
      <c r="I19" s="18">
        <f>H19*0.001</f>
        <v>0.3014</v>
      </c>
      <c r="J19" s="25">
        <v>145.92</v>
      </c>
      <c r="K19" s="19">
        <f>L19/17/0.94</f>
        <v>104.81852315394242</v>
      </c>
      <c r="L19" s="26">
        <v>1675</v>
      </c>
      <c r="M19" s="18">
        <f>L19*0.001</f>
        <v>1.675</v>
      </c>
      <c r="N19" s="27">
        <v>393.4</v>
      </c>
      <c r="O19" s="19">
        <f>P19/17/0.94</f>
        <v>153.9424280350438</v>
      </c>
      <c r="P19" s="28">
        <v>2460</v>
      </c>
      <c r="Q19" s="18">
        <f>P19*0.001</f>
        <v>2.46</v>
      </c>
      <c r="R19" s="28">
        <v>559.6</v>
      </c>
      <c r="S19" s="19">
        <f>T19/17/0.94</f>
        <v>73.10387984981226</v>
      </c>
      <c r="T19" s="29">
        <v>1168.2</v>
      </c>
      <c r="U19" s="30">
        <f>T19*0.001</f>
        <v>1.1682000000000001</v>
      </c>
      <c r="V19" s="29">
        <v>247.4</v>
      </c>
      <c r="W19" s="18">
        <v>45</v>
      </c>
      <c r="X19" s="29">
        <v>1055.2</v>
      </c>
      <c r="Y19" s="30">
        <f>X19*0.001</f>
        <v>1.0552000000000001</v>
      </c>
      <c r="Z19" s="25">
        <v>129.04</v>
      </c>
      <c r="AA19" s="19">
        <f>AB19/17/0.94</f>
        <v>46.4831038798498</v>
      </c>
      <c r="AB19" s="29">
        <v>742.8</v>
      </c>
      <c r="AC19" s="30">
        <f>AB19*0.001</f>
        <v>0.7428</v>
      </c>
      <c r="AD19" s="25">
        <v>268.4</v>
      </c>
      <c r="AE19" s="19">
        <f>AF19/17/0.94</f>
        <v>190.36295369211513</v>
      </c>
      <c r="AF19" s="29">
        <v>3042</v>
      </c>
      <c r="AG19" s="30">
        <f>AF19*0.001</f>
        <v>3.0420000000000003</v>
      </c>
      <c r="AH19" s="29">
        <v>890.2</v>
      </c>
      <c r="AI19" s="19">
        <f>AJ19/17/0.94</f>
        <v>131.7897371714643</v>
      </c>
      <c r="AJ19" s="29">
        <v>2106</v>
      </c>
      <c r="AK19" s="30">
        <f>AJ19*0.001</f>
        <v>2.106</v>
      </c>
      <c r="AL19" s="29">
        <v>701.8</v>
      </c>
      <c r="AM19" s="19">
        <f>AN19/17/0.94</f>
        <v>179.59949937421774</v>
      </c>
      <c r="AN19" s="29">
        <v>2870</v>
      </c>
      <c r="AO19" s="30">
        <f>AN19*0.001</f>
        <v>2.87</v>
      </c>
      <c r="AP19" s="29">
        <v>881.2</v>
      </c>
      <c r="AQ19" s="19">
        <f>AR19/17/0.94</f>
        <v>32.04005006257822</v>
      </c>
      <c r="AR19" s="25">
        <v>512</v>
      </c>
      <c r="AS19" s="30">
        <f>AR19*0.001</f>
        <v>0.512</v>
      </c>
      <c r="AT19" s="25">
        <v>331.8</v>
      </c>
      <c r="AU19" s="19">
        <f>AV19/17/0.94</f>
        <v>2.9962453066332912</v>
      </c>
      <c r="AV19" s="29">
        <v>47.88</v>
      </c>
      <c r="AW19" s="18">
        <f>AV19*0.001</f>
        <v>0.047880000000000006</v>
      </c>
      <c r="AX19" s="25">
        <v>23.16</v>
      </c>
      <c r="AY19" s="19">
        <f>D19+H19+L19+P19+T19+X19+AB19+AF19+AJ19+AN19+AR19+AV19</f>
        <v>18236.48</v>
      </c>
      <c r="AZ19" s="18">
        <f>AY19*0.001</f>
        <v>18.23648</v>
      </c>
      <c r="BA19" s="19">
        <f>F19+J19+N19+R19+V19+Z19+AD19+AH19+AL19+AP19+AT19+AX19</f>
        <v>5203.52</v>
      </c>
    </row>
    <row r="20" spans="2:53" ht="19.5" customHeight="1">
      <c r="B20" s="17">
        <v>10</v>
      </c>
      <c r="C20" s="19">
        <f>D20/17/0.94</f>
        <v>140.0500625782228</v>
      </c>
      <c r="D20" s="21">
        <v>2238</v>
      </c>
      <c r="E20" s="22">
        <f>D20*0.001</f>
        <v>2.238</v>
      </c>
      <c r="F20" s="23">
        <v>620.2</v>
      </c>
      <c r="G20" s="19">
        <f>H20/17/0.94</f>
        <v>18.92365456821026</v>
      </c>
      <c r="H20" s="24">
        <v>302.4</v>
      </c>
      <c r="I20" s="18">
        <f>H20*0.001</f>
        <v>0.3024</v>
      </c>
      <c r="J20" s="25">
        <v>146.08</v>
      </c>
      <c r="K20" s="19">
        <f>L20/17/0.94</f>
        <v>107.12140175219022</v>
      </c>
      <c r="L20" s="26">
        <v>1711.8</v>
      </c>
      <c r="M20" s="18">
        <f>L20*0.001</f>
        <v>1.7118</v>
      </c>
      <c r="N20" s="27">
        <v>417.4</v>
      </c>
      <c r="O20" s="19">
        <f>P20/17/0.94</f>
        <v>162.82853566958698</v>
      </c>
      <c r="P20" s="28">
        <v>2602</v>
      </c>
      <c r="Q20" s="18">
        <f>P20*0.001</f>
        <v>2.602</v>
      </c>
      <c r="R20" s="28">
        <v>581.2</v>
      </c>
      <c r="S20" s="19">
        <v>74</v>
      </c>
      <c r="T20" s="29">
        <v>1174.8</v>
      </c>
      <c r="U20" s="31">
        <v>1.1748</v>
      </c>
      <c r="V20" s="29">
        <v>247.6</v>
      </c>
      <c r="W20" s="18">
        <v>40</v>
      </c>
      <c r="X20" s="29">
        <v>1081.4</v>
      </c>
      <c r="Y20" s="30">
        <f>X20*0.001</f>
        <v>1.0814000000000001</v>
      </c>
      <c r="Z20" s="25">
        <v>133.84</v>
      </c>
      <c r="AA20" s="19">
        <f>AB20/17/0.94</f>
        <v>50.851063829787236</v>
      </c>
      <c r="AB20" s="29">
        <v>812.6</v>
      </c>
      <c r="AC20" s="30">
        <f>AB20*0.001</f>
        <v>0.8126</v>
      </c>
      <c r="AD20" s="25">
        <v>269.2</v>
      </c>
      <c r="AE20" s="19">
        <f>AF20/17/0.94</f>
        <v>196.62077596996244</v>
      </c>
      <c r="AF20" s="29">
        <v>3142</v>
      </c>
      <c r="AG20" s="30">
        <f>AF20*0.001</f>
        <v>3.142</v>
      </c>
      <c r="AH20" s="29">
        <v>955.8</v>
      </c>
      <c r="AI20" s="19">
        <f>AJ20/17/0.94</f>
        <v>130.28785982478098</v>
      </c>
      <c r="AJ20" s="29">
        <v>2082</v>
      </c>
      <c r="AK20" s="30">
        <f>AJ20*0.001</f>
        <v>2.082</v>
      </c>
      <c r="AL20" s="29">
        <v>713.2</v>
      </c>
      <c r="AM20" s="19">
        <f>AN20/17/0.94</f>
        <v>183.10387984981227</v>
      </c>
      <c r="AN20" s="29">
        <v>2926</v>
      </c>
      <c r="AO20" s="30">
        <f>AN20*0.001</f>
        <v>2.926</v>
      </c>
      <c r="AP20" s="29">
        <v>916</v>
      </c>
      <c r="AQ20" s="19">
        <f>AR20/17/0.94</f>
        <v>32.41551939924906</v>
      </c>
      <c r="AR20" s="25">
        <v>518</v>
      </c>
      <c r="AS20" s="30">
        <f>AR20*0.001</f>
        <v>0.518</v>
      </c>
      <c r="AT20" s="25">
        <v>338.8</v>
      </c>
      <c r="AU20" s="19">
        <f>AV20/17/0.94</f>
        <v>2.9662077596996244</v>
      </c>
      <c r="AV20" s="29">
        <v>47.4</v>
      </c>
      <c r="AW20" s="18">
        <f>AV20*0.001</f>
        <v>0.0474</v>
      </c>
      <c r="AX20" s="25">
        <v>17.76</v>
      </c>
      <c r="AY20" s="19">
        <f>D20+H20+L20+P20+T20+X20+AB20+AF20+AJ20+AN20+AR20+AV20</f>
        <v>18638.4</v>
      </c>
      <c r="AZ20" s="18">
        <f>AY20*0.001</f>
        <v>18.6384</v>
      </c>
      <c r="BA20" s="19">
        <f>F20+J20+N20+R20+V20+Z20+AD20+AH20+AL20+AP20+AT20+AX20</f>
        <v>5357.08</v>
      </c>
    </row>
    <row r="21" spans="2:53" ht="19.5" customHeight="1">
      <c r="B21" s="17">
        <v>11</v>
      </c>
      <c r="C21" s="19">
        <f>D21/17/0.94</f>
        <v>135.91989987484354</v>
      </c>
      <c r="D21" s="21">
        <v>2172</v>
      </c>
      <c r="E21" s="22">
        <f>D21*0.001</f>
        <v>2.172</v>
      </c>
      <c r="F21" s="23">
        <v>619.6</v>
      </c>
      <c r="G21" s="19">
        <f>H21/17/0.94</f>
        <v>19.0613266583229</v>
      </c>
      <c r="H21" s="24">
        <v>304.6</v>
      </c>
      <c r="I21" s="18">
        <f>H21*0.001</f>
        <v>0.30460000000000004</v>
      </c>
      <c r="J21" s="25">
        <v>148.32</v>
      </c>
      <c r="K21" s="19">
        <f>L21/17/0.94</f>
        <v>103.57947434292866</v>
      </c>
      <c r="L21" s="26">
        <v>1655.2</v>
      </c>
      <c r="M21" s="18">
        <f>L21*0.001</f>
        <v>1.6552</v>
      </c>
      <c r="N21" s="27">
        <v>410.6</v>
      </c>
      <c r="O21" s="19">
        <f>P21/17/0.94</f>
        <v>165.081351689612</v>
      </c>
      <c r="P21" s="28">
        <v>2638</v>
      </c>
      <c r="Q21" s="18">
        <f>P21*0.001</f>
        <v>2.638</v>
      </c>
      <c r="R21" s="28">
        <v>607.4</v>
      </c>
      <c r="S21" s="19">
        <f>T21/17/0.94</f>
        <v>73.62953692115143</v>
      </c>
      <c r="T21" s="29">
        <v>1176.6</v>
      </c>
      <c r="U21" s="30">
        <f>T21*0.001</f>
        <v>1.1765999999999999</v>
      </c>
      <c r="V21" s="29">
        <v>279</v>
      </c>
      <c r="W21" s="18">
        <v>40</v>
      </c>
      <c r="X21" s="29">
        <v>1094.8</v>
      </c>
      <c r="Y21" s="30">
        <f>X21*0.001</f>
        <v>1.0948</v>
      </c>
      <c r="Z21" s="25">
        <v>135.44</v>
      </c>
      <c r="AA21" s="19">
        <f>AB21/17/0.94</f>
        <v>45.3316645807259</v>
      </c>
      <c r="AB21" s="29">
        <v>724.4</v>
      </c>
      <c r="AC21" s="30">
        <f>AB21*0.001</f>
        <v>0.7244</v>
      </c>
      <c r="AD21" s="25">
        <v>261.2</v>
      </c>
      <c r="AE21" s="19">
        <f>AF21/17/0.94</f>
        <v>191.3642052565707</v>
      </c>
      <c r="AF21" s="29">
        <v>3058</v>
      </c>
      <c r="AG21" s="30">
        <f>AF21*0.001</f>
        <v>3.0580000000000003</v>
      </c>
      <c r="AH21" s="29">
        <v>953.2</v>
      </c>
      <c r="AI21" s="19">
        <f>AJ21/17/0.94</f>
        <v>125.40675844806006</v>
      </c>
      <c r="AJ21" s="29">
        <v>2004</v>
      </c>
      <c r="AK21" s="30">
        <f>AJ21*0.001</f>
        <v>2.004</v>
      </c>
      <c r="AL21" s="29">
        <v>721.6</v>
      </c>
      <c r="AM21" s="19">
        <f>AN21/17/0.94</f>
        <v>176.09511889862327</v>
      </c>
      <c r="AN21" s="29">
        <v>2814</v>
      </c>
      <c r="AO21" s="30">
        <f>AN21*0.001</f>
        <v>2.814</v>
      </c>
      <c r="AP21" s="29">
        <v>935.2</v>
      </c>
      <c r="AQ21" s="19">
        <f>AR21/17/0.94</f>
        <v>36.77096370463079</v>
      </c>
      <c r="AR21" s="25">
        <v>587.6</v>
      </c>
      <c r="AS21" s="30">
        <f>AR21*0.001</f>
        <v>0.5876</v>
      </c>
      <c r="AT21" s="25">
        <v>392.6</v>
      </c>
      <c r="AU21" s="19">
        <f>AV21/17/0.94</f>
        <v>3.1389236545682095</v>
      </c>
      <c r="AV21" s="29">
        <v>50.16</v>
      </c>
      <c r="AW21" s="18">
        <f>AV21*0.001</f>
        <v>0.050159999999999996</v>
      </c>
      <c r="AX21" s="25">
        <v>24.6</v>
      </c>
      <c r="AY21" s="19">
        <f>D21+H21+L21+P21+T21+X21+AB21+AF21+AJ21+AN21+AR21+AV21</f>
        <v>18279.359999999997</v>
      </c>
      <c r="AZ21" s="18">
        <f>AY21*0.001</f>
        <v>18.279359999999997</v>
      </c>
      <c r="BA21" s="19">
        <f>F21+J21+N21+R21+V21+Z21+AD21+AH21+AL21+AP21+AT21+AX21</f>
        <v>5488.760000000001</v>
      </c>
    </row>
    <row r="22" spans="2:53" ht="19.5" customHeight="1">
      <c r="B22" s="17">
        <v>12</v>
      </c>
      <c r="C22" s="19">
        <f>D22/17/0.94</f>
        <v>123.4668335419274</v>
      </c>
      <c r="D22" s="21">
        <v>1973</v>
      </c>
      <c r="E22" s="22">
        <f>D22*0.001</f>
        <v>1.973</v>
      </c>
      <c r="F22" s="23">
        <v>584.2</v>
      </c>
      <c r="G22" s="19">
        <f>H22/17/0.94</f>
        <v>18.948685857321653</v>
      </c>
      <c r="H22" s="24">
        <v>302.8</v>
      </c>
      <c r="I22" s="18">
        <f>H22*0.001</f>
        <v>0.3028</v>
      </c>
      <c r="J22" s="25">
        <v>151.36</v>
      </c>
      <c r="K22" s="19">
        <f>L22/17/0.94</f>
        <v>95.39424280350437</v>
      </c>
      <c r="L22" s="26">
        <v>1524.4</v>
      </c>
      <c r="M22" s="18">
        <f>L22*0.001</f>
        <v>1.5244000000000002</v>
      </c>
      <c r="N22" s="27">
        <v>361.8</v>
      </c>
      <c r="O22" s="19">
        <f>P22/17/0.94</f>
        <v>164.8310387984981</v>
      </c>
      <c r="P22" s="28">
        <v>2634</v>
      </c>
      <c r="Q22" s="18">
        <f>P22*0.001</f>
        <v>2.634</v>
      </c>
      <c r="R22" s="28">
        <v>604.4</v>
      </c>
      <c r="S22" s="19">
        <f>T22/17/0.94</f>
        <v>71.31414267834792</v>
      </c>
      <c r="T22" s="29">
        <v>1139.6</v>
      </c>
      <c r="U22" s="30">
        <f>T22*0.001</f>
        <v>1.1396</v>
      </c>
      <c r="V22" s="29">
        <v>253.8</v>
      </c>
      <c r="W22" s="18">
        <v>40</v>
      </c>
      <c r="X22" s="29">
        <v>1041</v>
      </c>
      <c r="Y22" s="30">
        <f>X22*0.001</f>
        <v>1.041</v>
      </c>
      <c r="Z22" s="25">
        <v>148.32</v>
      </c>
      <c r="AA22" s="19">
        <f>AB22/17/0.94</f>
        <v>54.53066332916145</v>
      </c>
      <c r="AB22" s="29">
        <v>871.4</v>
      </c>
      <c r="AC22" s="30">
        <f>AB22*0.001</f>
        <v>0.8714</v>
      </c>
      <c r="AD22" s="25">
        <v>293.8</v>
      </c>
      <c r="AE22" s="19">
        <f>AF22/17/0.94</f>
        <v>180.10012515644553</v>
      </c>
      <c r="AF22" s="29">
        <v>2878</v>
      </c>
      <c r="AG22" s="30">
        <f>AF22*0.001</f>
        <v>2.878</v>
      </c>
      <c r="AH22" s="29">
        <v>883.8</v>
      </c>
      <c r="AI22" s="19">
        <f>AJ22/17/0.94</f>
        <v>123.31664580725905</v>
      </c>
      <c r="AJ22" s="29">
        <v>1970.6</v>
      </c>
      <c r="AK22" s="30">
        <f>AJ22*0.001</f>
        <v>1.9706</v>
      </c>
      <c r="AL22" s="29">
        <v>685.6</v>
      </c>
      <c r="AM22" s="19">
        <f>AN22/17/0.94</f>
        <v>171.71464330413013</v>
      </c>
      <c r="AN22" s="29">
        <v>2744</v>
      </c>
      <c r="AO22" s="30">
        <f>AN22*0.001</f>
        <v>2.744</v>
      </c>
      <c r="AP22" s="29">
        <v>866</v>
      </c>
      <c r="AQ22" s="19">
        <f>AR22/17/0.94</f>
        <v>32.11514392991239</v>
      </c>
      <c r="AR22" s="25">
        <v>513.2</v>
      </c>
      <c r="AS22" s="30">
        <f>AR22*0.001</f>
        <v>0.5132000000000001</v>
      </c>
      <c r="AT22" s="25">
        <v>283.8</v>
      </c>
      <c r="AU22" s="19">
        <f>AV22/17/0.94</f>
        <v>3.0413016270337923</v>
      </c>
      <c r="AV22" s="29">
        <v>48.6</v>
      </c>
      <c r="AW22" s="18">
        <f>AV22*0.001</f>
        <v>0.048600000000000004</v>
      </c>
      <c r="AX22" s="25">
        <v>18.72</v>
      </c>
      <c r="AY22" s="19">
        <f>D22+H22+L22+P22+T22+X22+AB22+AF22+AJ22+AN22+AR22+AV22</f>
        <v>17640.600000000002</v>
      </c>
      <c r="AZ22" s="18">
        <f>AY22*0.001</f>
        <v>17.640600000000003</v>
      </c>
      <c r="BA22" s="19">
        <f>F22+J22+N22+R22+V22+Z22+AD22+AH22+AL22+AP22+AT22+AX22</f>
        <v>5135.6</v>
      </c>
    </row>
    <row r="23" spans="2:53" ht="19.5" customHeight="1">
      <c r="B23" s="17">
        <v>13</v>
      </c>
      <c r="C23" s="19">
        <f>D23/17/0.94</f>
        <v>118.67334167709637</v>
      </c>
      <c r="D23" s="21">
        <v>1896.4</v>
      </c>
      <c r="E23" s="22">
        <f>D23*0.001</f>
        <v>1.8964</v>
      </c>
      <c r="F23" s="23">
        <v>536.4</v>
      </c>
      <c r="G23" s="19">
        <f>H23/17/0.94</f>
        <v>18.948685857321653</v>
      </c>
      <c r="H23" s="24">
        <v>302.8</v>
      </c>
      <c r="I23" s="18">
        <f>H23*0.001</f>
        <v>0.3028</v>
      </c>
      <c r="J23" s="25">
        <v>152.96</v>
      </c>
      <c r="K23" s="19">
        <f>L23/17/0.94</f>
        <v>89.5118898623279</v>
      </c>
      <c r="L23" s="26">
        <v>1430.4</v>
      </c>
      <c r="M23" s="18">
        <f>L23*0.001</f>
        <v>1.4304000000000001</v>
      </c>
      <c r="N23" s="27">
        <v>365.2</v>
      </c>
      <c r="O23" s="19">
        <f>P23/17/0.94</f>
        <v>149.5619524405507</v>
      </c>
      <c r="P23" s="28">
        <v>2390</v>
      </c>
      <c r="Q23" s="18">
        <f>P23*0.001</f>
        <v>2.39</v>
      </c>
      <c r="R23" s="28">
        <v>619.4</v>
      </c>
      <c r="S23" s="19">
        <f>T23/17/0.94</f>
        <v>69.48685857321652</v>
      </c>
      <c r="T23" s="29">
        <v>1110.4</v>
      </c>
      <c r="U23" s="30">
        <f>T23*0.001</f>
        <v>1.1104</v>
      </c>
      <c r="V23" s="29">
        <v>265.2</v>
      </c>
      <c r="W23" s="18">
        <v>45</v>
      </c>
      <c r="X23" s="29">
        <v>1025.4</v>
      </c>
      <c r="Y23" s="30">
        <f>X23*0.001</f>
        <v>1.0254</v>
      </c>
      <c r="Z23" s="25">
        <v>159.68</v>
      </c>
      <c r="AA23" s="19">
        <f>AB23/17/0.94</f>
        <v>46.7334167709637</v>
      </c>
      <c r="AB23" s="29">
        <v>746.8</v>
      </c>
      <c r="AC23" s="30">
        <f>AB23*0.001</f>
        <v>0.7468</v>
      </c>
      <c r="AD23" s="25">
        <v>267.4</v>
      </c>
      <c r="AE23" s="19">
        <f>AF23/17/0.94</f>
        <v>174.342928660826</v>
      </c>
      <c r="AF23" s="29">
        <v>2786</v>
      </c>
      <c r="AG23" s="30">
        <f>AF23*0.001</f>
        <v>2.786</v>
      </c>
      <c r="AH23" s="29">
        <v>870.2</v>
      </c>
      <c r="AI23" s="19">
        <f>AJ23/17/0.94</f>
        <v>125.03128911138923</v>
      </c>
      <c r="AJ23" s="29">
        <v>1998</v>
      </c>
      <c r="AK23" s="30">
        <f>AJ23*0.001</f>
        <v>1.998</v>
      </c>
      <c r="AL23" s="29">
        <v>734.4</v>
      </c>
      <c r="AM23" s="19">
        <f>AN23/17/0.94</f>
        <v>169.33667083854817</v>
      </c>
      <c r="AN23" s="29">
        <v>2706</v>
      </c>
      <c r="AO23" s="30">
        <f>AN23*0.001</f>
        <v>2.706</v>
      </c>
      <c r="AP23" s="29">
        <v>890</v>
      </c>
      <c r="AQ23" s="19">
        <f>AR23/17/0.94</f>
        <v>32.50312891113892</v>
      </c>
      <c r="AR23" s="25">
        <v>519.4</v>
      </c>
      <c r="AS23" s="30">
        <f>AR23*0.001</f>
        <v>0.5194</v>
      </c>
      <c r="AT23" s="25">
        <v>331.6</v>
      </c>
      <c r="AU23" s="19">
        <f>AW48/17/0.94</f>
        <v>0</v>
      </c>
      <c r="AV23" s="29">
        <v>50.04</v>
      </c>
      <c r="AW23" s="18">
        <f>AV23*0.001</f>
        <v>0.05004</v>
      </c>
      <c r="AX23" s="25">
        <v>22.68</v>
      </c>
      <c r="AY23" s="19">
        <f>D23+H23+L23+P23+T23+X23+AB23+AF23+AJ23+AN23+AR23+AW48</f>
        <v>16911.6</v>
      </c>
      <c r="AZ23" s="18">
        <f>AY23*0.001</f>
        <v>16.9116</v>
      </c>
      <c r="BA23" s="19">
        <f>F23+J23+N23+R23+V23+Z23+AD23+AH23+AL23+AP23+AT23+AX23</f>
        <v>5215.120000000001</v>
      </c>
    </row>
    <row r="24" spans="2:53" ht="19.5" customHeight="1">
      <c r="B24" s="17">
        <v>14</v>
      </c>
      <c r="C24" s="19">
        <f>D24/17/0.94</f>
        <v>113.47934918648309</v>
      </c>
      <c r="D24" s="21">
        <v>1813.4</v>
      </c>
      <c r="E24" s="22">
        <f>D24*0.001</f>
        <v>1.8134000000000001</v>
      </c>
      <c r="F24" s="23">
        <v>477.6</v>
      </c>
      <c r="G24" s="19">
        <f>H24/17/0.94</f>
        <v>18.99874843554443</v>
      </c>
      <c r="H24" s="24">
        <v>303.6</v>
      </c>
      <c r="I24" s="18">
        <f>H24*0.001</f>
        <v>0.30360000000000004</v>
      </c>
      <c r="J24" s="25">
        <v>151.68</v>
      </c>
      <c r="K24" s="19">
        <f>L24/17/0.94</f>
        <v>97.29662077596996</v>
      </c>
      <c r="L24" s="26">
        <v>1554.8</v>
      </c>
      <c r="M24" s="18">
        <f>L24*0.001</f>
        <v>1.5548</v>
      </c>
      <c r="N24" s="27">
        <v>422.2</v>
      </c>
      <c r="O24" s="19">
        <f>P24/17/0.94</f>
        <v>144.180225281602</v>
      </c>
      <c r="P24" s="28">
        <v>2304</v>
      </c>
      <c r="Q24" s="18">
        <f>P24*0.001</f>
        <v>2.3040000000000003</v>
      </c>
      <c r="R24" s="28">
        <v>607.6</v>
      </c>
      <c r="S24" s="19">
        <f>T24/17/0.94</f>
        <v>70.75093867334166</v>
      </c>
      <c r="T24" s="29">
        <v>1130.6</v>
      </c>
      <c r="U24" s="30">
        <f>T24*0.001</f>
        <v>1.1305999999999998</v>
      </c>
      <c r="V24" s="29">
        <v>312</v>
      </c>
      <c r="W24" s="18">
        <v>45</v>
      </c>
      <c r="X24" s="29">
        <v>1016.4</v>
      </c>
      <c r="Y24" s="30">
        <f>X24*0.001</f>
        <v>1.0164</v>
      </c>
      <c r="Z24" s="25">
        <v>142.64</v>
      </c>
      <c r="AA24" s="19">
        <f>AB24/17/0.94</f>
        <v>45.93241551939925</v>
      </c>
      <c r="AB24" s="29">
        <v>734</v>
      </c>
      <c r="AC24" s="30">
        <f>AB24*0.001</f>
        <v>0.734</v>
      </c>
      <c r="AD24" s="25">
        <v>273.4</v>
      </c>
      <c r="AE24" s="19">
        <f>AF24/17/0.94</f>
        <v>174.5932415519399</v>
      </c>
      <c r="AF24" s="29">
        <v>2790</v>
      </c>
      <c r="AG24" s="30">
        <f>AF24*0.001</f>
        <v>2.79</v>
      </c>
      <c r="AH24" s="29">
        <v>855.6</v>
      </c>
      <c r="AI24" s="19">
        <f>AJ24/17/0.94</f>
        <v>125.90738423028786</v>
      </c>
      <c r="AJ24" s="29">
        <v>2012</v>
      </c>
      <c r="AK24" s="30">
        <f>AJ24*0.001</f>
        <v>2.012</v>
      </c>
      <c r="AL24" s="29">
        <v>732.4</v>
      </c>
      <c r="AM24" s="19">
        <f>AN24/17/0.94</f>
        <v>167.83479349186481</v>
      </c>
      <c r="AN24" s="29">
        <v>2682</v>
      </c>
      <c r="AO24" s="30">
        <f>AN24*0.001</f>
        <v>2.682</v>
      </c>
      <c r="AP24" s="29">
        <v>876.8</v>
      </c>
      <c r="AQ24" s="19">
        <f>AR24/17/0.94</f>
        <v>33.55444305381727</v>
      </c>
      <c r="AR24" s="25">
        <v>536.2</v>
      </c>
      <c r="AS24" s="30">
        <f>AR24*0.001</f>
        <v>0.5362</v>
      </c>
      <c r="AT24" s="25">
        <v>335.2</v>
      </c>
      <c r="AU24" s="19">
        <f>AV24/17/0.94</f>
        <v>3.1239048811013768</v>
      </c>
      <c r="AV24" s="29">
        <v>49.92</v>
      </c>
      <c r="AW24" s="18">
        <f>AV24*0.001</f>
        <v>0.049920000000000006</v>
      </c>
      <c r="AX24" s="25">
        <v>23.28</v>
      </c>
      <c r="AY24" s="19">
        <f>D24+H24+L24+P24+T24+X24+AB24+AF24+AJ24+AN24+AR24+AV24</f>
        <v>16926.92</v>
      </c>
      <c r="AZ24" s="18">
        <f>AY24*0.001</f>
        <v>16.92692</v>
      </c>
      <c r="BA24" s="19">
        <f>F24+J24+N24+R24+V24+Z24+AD24+AH24+AL24+AP24+AT24+AX24</f>
        <v>5210.4</v>
      </c>
    </row>
    <row r="25" spans="2:53" ht="19.5" customHeight="1">
      <c r="B25" s="17">
        <v>15</v>
      </c>
      <c r="C25" s="19">
        <f>D25/17/0.94</f>
        <v>108.44806007509386</v>
      </c>
      <c r="D25" s="21">
        <v>1733</v>
      </c>
      <c r="E25" s="22">
        <f>D25*0.001</f>
        <v>1.733</v>
      </c>
      <c r="F25" s="23">
        <v>471.4</v>
      </c>
      <c r="G25" s="19">
        <f>H25/17/0.94</f>
        <v>19.098873591989985</v>
      </c>
      <c r="H25" s="24">
        <v>305.2</v>
      </c>
      <c r="I25" s="18">
        <f>H25*0.001</f>
        <v>0.30519999999999997</v>
      </c>
      <c r="J25" s="25">
        <v>152</v>
      </c>
      <c r="K25" s="19">
        <f>L25/17/0.94</f>
        <v>96.08260325406759</v>
      </c>
      <c r="L25" s="26">
        <v>1535.4</v>
      </c>
      <c r="M25" s="18">
        <f>L25*0.001</f>
        <v>1.5354</v>
      </c>
      <c r="N25" s="27">
        <v>416.8</v>
      </c>
      <c r="O25" s="19">
        <f>P25/17/0.94</f>
        <v>141.92740926157697</v>
      </c>
      <c r="P25" s="28">
        <v>2268</v>
      </c>
      <c r="Q25" s="18">
        <f>P25*0.001</f>
        <v>2.2680000000000002</v>
      </c>
      <c r="R25" s="28">
        <v>573.2</v>
      </c>
      <c r="S25" s="19">
        <f>T25/17/0.94</f>
        <v>70.4881101376721</v>
      </c>
      <c r="T25" s="29">
        <v>1126.4</v>
      </c>
      <c r="U25" s="30">
        <f>T25*0.001</f>
        <v>1.1264</v>
      </c>
      <c r="V25" s="29">
        <v>298</v>
      </c>
      <c r="W25" s="18">
        <v>40</v>
      </c>
      <c r="X25" s="29">
        <v>998.2</v>
      </c>
      <c r="Y25" s="30">
        <f>X25*0.001</f>
        <v>0.9982000000000001</v>
      </c>
      <c r="Z25" s="25">
        <v>143.28</v>
      </c>
      <c r="AA25" s="19">
        <f>AB25/17/0.94</f>
        <v>41.8397997496871</v>
      </c>
      <c r="AB25" s="29">
        <v>668.6</v>
      </c>
      <c r="AC25" s="30">
        <f>AB25*0.001</f>
        <v>0.6686000000000001</v>
      </c>
      <c r="AD25" s="25">
        <v>245</v>
      </c>
      <c r="AE25" s="19">
        <f>AF25/17/0.94</f>
        <v>170.83854818523153</v>
      </c>
      <c r="AF25" s="29">
        <v>2730</v>
      </c>
      <c r="AG25" s="30">
        <f>AF25*0.001</f>
        <v>2.73</v>
      </c>
      <c r="AH25" s="29">
        <v>821</v>
      </c>
      <c r="AI25" s="19">
        <f>AJ25/17/0.94</f>
        <v>125.65707133917397</v>
      </c>
      <c r="AJ25" s="29">
        <v>2008</v>
      </c>
      <c r="AK25" s="30">
        <f>AJ25*0.001</f>
        <v>2.008</v>
      </c>
      <c r="AL25" s="29">
        <v>746.4</v>
      </c>
      <c r="AM25" s="19">
        <f>AN25/17/0.94</f>
        <v>169.33667083854817</v>
      </c>
      <c r="AN25" s="29">
        <v>2706</v>
      </c>
      <c r="AO25" s="30">
        <f>AN25*0.001</f>
        <v>2.706</v>
      </c>
      <c r="AP25" s="29">
        <v>882</v>
      </c>
      <c r="AQ25" s="19">
        <f>AR25/17/0.94</f>
        <v>32.052565707133915</v>
      </c>
      <c r="AR25" s="25">
        <v>512.2</v>
      </c>
      <c r="AS25" s="30">
        <f>AR25*0.001</f>
        <v>0.5122000000000001</v>
      </c>
      <c r="AT25" s="25">
        <v>321.6</v>
      </c>
      <c r="AU25" s="19">
        <f>AV25/17/0.94</f>
        <v>3.1239048811013768</v>
      </c>
      <c r="AV25" s="29">
        <v>49.92</v>
      </c>
      <c r="AW25" s="18">
        <f>AV25*0.001</f>
        <v>0.049920000000000006</v>
      </c>
      <c r="AX25" s="25">
        <v>24.48</v>
      </c>
      <c r="AY25" s="19">
        <f>D25+H25+L25+P25+T25+X25+AB25+AF25+AJ25+AN25+AR25+AV25</f>
        <v>16640.92</v>
      </c>
      <c r="AZ25" s="18">
        <f>AY25*0.001</f>
        <v>16.640919999999998</v>
      </c>
      <c r="BA25" s="19">
        <f>F25+J25+N25+R25+V25+Z25+AD25+AH25+AL25+AP25+AT25+AX25</f>
        <v>5095.16</v>
      </c>
    </row>
    <row r="26" spans="2:53" ht="19.5" customHeight="1">
      <c r="B26" s="17">
        <v>16</v>
      </c>
      <c r="C26" s="19">
        <f>D26/17/0.94</f>
        <v>103.17897371714642</v>
      </c>
      <c r="D26" s="21">
        <v>1648.8</v>
      </c>
      <c r="E26" s="22">
        <f>D26*0.001</f>
        <v>1.6488</v>
      </c>
      <c r="F26" s="23">
        <v>431.4</v>
      </c>
      <c r="G26" s="19">
        <f>H26/17/0.94</f>
        <v>18.92365456821026</v>
      </c>
      <c r="H26" s="24">
        <v>302.4</v>
      </c>
      <c r="I26" s="18">
        <f>H26*0.001</f>
        <v>0.3024</v>
      </c>
      <c r="J26" s="25">
        <v>153.6</v>
      </c>
      <c r="K26" s="19">
        <f>L26/17/0.94</f>
        <v>89.18648310387985</v>
      </c>
      <c r="L26" s="26">
        <v>1425.2</v>
      </c>
      <c r="M26" s="18">
        <f>L26*0.001</f>
        <v>1.4252</v>
      </c>
      <c r="N26" s="27">
        <v>382.2</v>
      </c>
      <c r="O26" s="19">
        <f>P26/17/0.94</f>
        <v>141.05131414267834</v>
      </c>
      <c r="P26" s="28">
        <v>2254</v>
      </c>
      <c r="Q26" s="18">
        <f>P26*0.001</f>
        <v>2.254</v>
      </c>
      <c r="R26" s="28">
        <v>559.6</v>
      </c>
      <c r="S26" s="19">
        <f>T26/17/0.94</f>
        <v>70.56320400500626</v>
      </c>
      <c r="T26" s="29">
        <v>1127.6</v>
      </c>
      <c r="U26" s="30">
        <f>T26*0.001</f>
        <v>1.1276</v>
      </c>
      <c r="V26" s="29">
        <v>302</v>
      </c>
      <c r="W26" s="18">
        <v>41</v>
      </c>
      <c r="X26" s="29">
        <v>983.4</v>
      </c>
      <c r="Y26" s="30">
        <f>X26*0.001</f>
        <v>0.9834</v>
      </c>
      <c r="Z26" s="25">
        <v>149.92</v>
      </c>
      <c r="AA26" s="19">
        <f>AB26/17/0.94</f>
        <v>45.3441802252816</v>
      </c>
      <c r="AB26" s="29">
        <v>724.6</v>
      </c>
      <c r="AC26" s="30">
        <f>AB26*0.001</f>
        <v>0.7246</v>
      </c>
      <c r="AD26" s="25">
        <v>276.4</v>
      </c>
      <c r="AE26" s="19">
        <f>AF26/17/0.94</f>
        <v>171.8397997496871</v>
      </c>
      <c r="AF26" s="29">
        <v>2746</v>
      </c>
      <c r="AG26" s="30">
        <f>AF26*0.001</f>
        <v>2.746</v>
      </c>
      <c r="AH26" s="29">
        <v>819.4</v>
      </c>
      <c r="AI26" s="19">
        <f>AJ26/17/0.94</f>
        <v>121.70212765957446</v>
      </c>
      <c r="AJ26" s="29">
        <v>1944.8</v>
      </c>
      <c r="AK26" s="30">
        <f>AJ26*0.001</f>
        <v>1.9448</v>
      </c>
      <c r="AL26" s="29">
        <v>696.8</v>
      </c>
      <c r="AM26" s="19">
        <f>AN26/17/0.94</f>
        <v>165.70713391739673</v>
      </c>
      <c r="AN26" s="29">
        <v>2648</v>
      </c>
      <c r="AO26" s="30">
        <f>AN26*0.001</f>
        <v>2.648</v>
      </c>
      <c r="AP26" s="29">
        <v>929.2</v>
      </c>
      <c r="AQ26" s="19">
        <f>AR26/17/0.94</f>
        <v>33.103879849812266</v>
      </c>
      <c r="AR26" s="25">
        <v>529</v>
      </c>
      <c r="AS26" s="30">
        <f>AR26*0.001</f>
        <v>0.529</v>
      </c>
      <c r="AT26" s="25">
        <v>361.6</v>
      </c>
      <c r="AU26" s="19">
        <f>AV26/17/0.94</f>
        <v>3.048811013767209</v>
      </c>
      <c r="AV26" s="29">
        <v>48.72</v>
      </c>
      <c r="AW26" s="18">
        <f>AV26*0.001</f>
        <v>0.04872</v>
      </c>
      <c r="AX26" s="25">
        <v>23.04</v>
      </c>
      <c r="AY26" s="19">
        <f>D26+H26+L26+P26+T26+X26+AB26+AF26+AJ26+AN26+AR26+AV26</f>
        <v>16382.519999999999</v>
      </c>
      <c r="AZ26" s="18">
        <f>AY26*0.001</f>
        <v>16.38252</v>
      </c>
      <c r="BA26" s="19">
        <f>F26+J26+N26+R26+V26+Z26+AD26+AH26+AL26+AP26+AT26+AX26</f>
        <v>5085.160000000001</v>
      </c>
    </row>
    <row r="27" spans="2:53" ht="19.5" customHeight="1">
      <c r="B27" s="17">
        <v>17</v>
      </c>
      <c r="C27" s="19">
        <f>D27/17/0.94</f>
        <v>102.67834793491863</v>
      </c>
      <c r="D27" s="21">
        <v>1640.8</v>
      </c>
      <c r="E27" s="22">
        <f>D27*0.001</f>
        <v>1.6408</v>
      </c>
      <c r="F27" s="23">
        <v>399.2</v>
      </c>
      <c r="G27" s="19">
        <f>H27/17/0.94</f>
        <v>18.948685857321653</v>
      </c>
      <c r="H27" s="24">
        <v>302.8</v>
      </c>
      <c r="I27" s="18">
        <f>H27*0.001</f>
        <v>0.3028</v>
      </c>
      <c r="J27" s="25">
        <v>153.44</v>
      </c>
      <c r="K27" s="19">
        <f>L27/17/0.94</f>
        <v>70.62578222778471</v>
      </c>
      <c r="L27" s="26">
        <v>1128.6</v>
      </c>
      <c r="M27" s="18">
        <f>L27*0.001</f>
        <v>1.1285999999999998</v>
      </c>
      <c r="N27" s="27">
        <v>232.6</v>
      </c>
      <c r="O27" s="19">
        <f>P27/17/0.94</f>
        <v>135.91989987484354</v>
      </c>
      <c r="P27" s="28">
        <v>2172</v>
      </c>
      <c r="Q27" s="18">
        <f>P27*0.001</f>
        <v>2.172</v>
      </c>
      <c r="R27" s="28">
        <v>541.2</v>
      </c>
      <c r="S27" s="19">
        <f>T27/17/0.94</f>
        <v>67.52190237797247</v>
      </c>
      <c r="T27" s="29">
        <v>1079</v>
      </c>
      <c r="U27" s="30">
        <f>T27*0.001</f>
        <v>1.079</v>
      </c>
      <c r="V27" s="29">
        <v>258</v>
      </c>
      <c r="W27" s="18">
        <v>45</v>
      </c>
      <c r="X27" s="29">
        <v>1029.2</v>
      </c>
      <c r="Y27" s="30">
        <f>X27*0.001</f>
        <v>1.0292000000000001</v>
      </c>
      <c r="Z27" s="32">
        <v>245.36</v>
      </c>
      <c r="AA27" s="19">
        <f>AB27/17/0.94</f>
        <v>40.53817271589486</v>
      </c>
      <c r="AB27" s="29">
        <v>647.8</v>
      </c>
      <c r="AC27" s="30">
        <f>AB27*0.001</f>
        <v>0.6477999999999999</v>
      </c>
      <c r="AD27" s="25" t="s">
        <v>28</v>
      </c>
      <c r="AE27" s="19">
        <f>AF27/17/0.94</f>
        <v>180.9762202753442</v>
      </c>
      <c r="AF27" s="29">
        <v>2892</v>
      </c>
      <c r="AG27" s="30">
        <f>AF27*0.001</f>
        <v>2.892</v>
      </c>
      <c r="AH27" s="29">
        <v>777.8</v>
      </c>
      <c r="AI27" s="19">
        <f>AJ27/17/0.94</f>
        <v>116.17021276595744</v>
      </c>
      <c r="AJ27" s="29">
        <v>1856.4</v>
      </c>
      <c r="AK27" s="30">
        <f>AJ27*0.001</f>
        <v>1.8564</v>
      </c>
      <c r="AL27" s="29">
        <v>582</v>
      </c>
      <c r="AM27" s="19">
        <f>AN27/17/0.94</f>
        <v>169.9624530663329</v>
      </c>
      <c r="AN27" s="29">
        <v>2716</v>
      </c>
      <c r="AO27" s="30">
        <f>AN27*0.001</f>
        <v>2.716</v>
      </c>
      <c r="AP27" s="29">
        <v>872.6</v>
      </c>
      <c r="AQ27" s="19">
        <f>AR27/17/0.94</f>
        <v>27.559449311639547</v>
      </c>
      <c r="AR27" s="25">
        <v>440.4</v>
      </c>
      <c r="AS27" s="30">
        <f>AR27*0.001</f>
        <v>0.4404</v>
      </c>
      <c r="AT27" s="25">
        <v>295.6</v>
      </c>
      <c r="AU27" s="19">
        <f>AV27/17/0.94</f>
        <v>2.9737171464330414</v>
      </c>
      <c r="AV27" s="29">
        <v>47.52</v>
      </c>
      <c r="AW27" s="18">
        <f>AV27*0.001</f>
        <v>0.04752000000000001</v>
      </c>
      <c r="AX27" s="25">
        <v>23.52</v>
      </c>
      <c r="AY27" s="19">
        <f>D27+H27+L27+P27+T27+X27+AB27+AF27+AJ27+AN27+AR27+AV27</f>
        <v>15952.52</v>
      </c>
      <c r="AZ27" s="18">
        <f>AY27*0.001</f>
        <v>15.952520000000002</v>
      </c>
      <c r="BA27" s="19">
        <f>F27+J27+N27+R27+V27+Z27+AD27+AH27+AL27+AP27+AT27+AX27</f>
        <v>4599.920000000001</v>
      </c>
    </row>
    <row r="28" spans="2:53" ht="19.5" customHeight="1">
      <c r="B28" s="17">
        <v>18</v>
      </c>
      <c r="C28" s="19">
        <f>D28/17/0.94</f>
        <v>114.13016270337921</v>
      </c>
      <c r="D28" s="21">
        <v>1823.8</v>
      </c>
      <c r="E28" s="22">
        <f>D28*0.001</f>
        <v>1.8238</v>
      </c>
      <c r="F28" s="23">
        <v>479.4</v>
      </c>
      <c r="G28" s="19">
        <f>H28/17/0.94</f>
        <v>18.92365456821026</v>
      </c>
      <c r="H28" s="24">
        <v>302.4</v>
      </c>
      <c r="I28" s="18">
        <f>H28*0.001</f>
        <v>0.3024</v>
      </c>
      <c r="J28" s="25">
        <v>147.84</v>
      </c>
      <c r="K28" s="19">
        <f>L28/17/0.94</f>
        <v>77.32165206508134</v>
      </c>
      <c r="L28" s="26">
        <v>1235.6</v>
      </c>
      <c r="M28" s="18">
        <f>L28*0.001</f>
        <v>1.2356</v>
      </c>
      <c r="N28" s="27">
        <v>260</v>
      </c>
      <c r="O28" s="19">
        <f>P28/17/0.94</f>
        <v>144.43053817271587</v>
      </c>
      <c r="P28" s="28">
        <v>2308</v>
      </c>
      <c r="Q28" s="18">
        <f>P28*0.001</f>
        <v>2.308</v>
      </c>
      <c r="R28" s="28">
        <v>546</v>
      </c>
      <c r="S28" s="19">
        <f>T28/17/0.94</f>
        <v>79.28660826032541</v>
      </c>
      <c r="T28" s="29">
        <v>1267</v>
      </c>
      <c r="U28" s="30">
        <f>T28*0.001</f>
        <v>1.2670000000000001</v>
      </c>
      <c r="V28" s="29">
        <v>238.8</v>
      </c>
      <c r="W28" s="18">
        <v>50</v>
      </c>
      <c r="X28" s="29">
        <v>1229.6</v>
      </c>
      <c r="Y28" s="30">
        <f>X28*0.001</f>
        <v>1.2296</v>
      </c>
      <c r="Z28" s="32">
        <v>257.84</v>
      </c>
      <c r="AA28" s="19">
        <f>AB28/17/0.94</f>
        <v>49.74968710888611</v>
      </c>
      <c r="AB28" s="29">
        <v>795</v>
      </c>
      <c r="AC28" s="30">
        <f>AB28*0.001</f>
        <v>0.795</v>
      </c>
      <c r="AD28" s="25">
        <v>256.8</v>
      </c>
      <c r="AE28" s="19">
        <f>AF28/17/0.94</f>
        <v>210.76345431789736</v>
      </c>
      <c r="AF28" s="29">
        <v>3368</v>
      </c>
      <c r="AG28" s="30">
        <f>AF28*0.001</f>
        <v>3.368</v>
      </c>
      <c r="AH28" s="29">
        <v>879.4</v>
      </c>
      <c r="AI28" s="19">
        <f>AJ28/17/0.94</f>
        <v>134.6683354192741</v>
      </c>
      <c r="AJ28" s="29">
        <v>2152</v>
      </c>
      <c r="AK28" s="30">
        <f>AJ28*0.001</f>
        <v>2.152</v>
      </c>
      <c r="AL28" s="29">
        <v>602.4</v>
      </c>
      <c r="AM28" s="19">
        <f>AN28/17/0.94</f>
        <v>197.12140175219022</v>
      </c>
      <c r="AN28" s="29">
        <v>3150</v>
      </c>
      <c r="AO28" s="30">
        <f>AN28*0.001</f>
        <v>3.15</v>
      </c>
      <c r="AP28" s="29">
        <v>863.4</v>
      </c>
      <c r="AQ28" s="19">
        <f>AR28/17/0.94</f>
        <v>27.24655819774718</v>
      </c>
      <c r="AR28" s="25">
        <v>435.4</v>
      </c>
      <c r="AS28" s="30">
        <f>AR28*0.001</f>
        <v>0.4354</v>
      </c>
      <c r="AT28" s="25">
        <v>248.4</v>
      </c>
      <c r="AU28" s="19">
        <f>AV28/17/0.94</f>
        <v>2.943679599499374</v>
      </c>
      <c r="AV28" s="29">
        <v>47.04</v>
      </c>
      <c r="AW28" s="18">
        <f>AV28*0.001</f>
        <v>0.04704</v>
      </c>
      <c r="AX28" s="25">
        <v>15.96</v>
      </c>
      <c r="AY28" s="19">
        <f>D28+H28+L28+P28+T28+X28+AB28+AF28+AJ28+AN28+AR28+AV28</f>
        <v>18113.840000000004</v>
      </c>
      <c r="AZ28" s="18">
        <f>AY28*0.001</f>
        <v>18.113840000000003</v>
      </c>
      <c r="BA28" s="19">
        <f>F28+J28+N28+R28+V28+Z28+AD28+AH28+AL28+AP28+AT28+AX28</f>
        <v>4796.24</v>
      </c>
    </row>
    <row r="29" spans="2:53" ht="19.5" customHeight="1">
      <c r="B29" s="17">
        <v>19</v>
      </c>
      <c r="C29" s="19">
        <f>D29/17/0.94</f>
        <v>110.11264080100123</v>
      </c>
      <c r="D29" s="21">
        <v>1759.6</v>
      </c>
      <c r="E29" s="22">
        <f>D29*0.001</f>
        <v>1.7596</v>
      </c>
      <c r="F29" s="23">
        <v>451.6</v>
      </c>
      <c r="G29" s="19">
        <f>H29/17/0.94</f>
        <v>18.898623279098874</v>
      </c>
      <c r="H29" s="24">
        <v>302</v>
      </c>
      <c r="I29" s="18">
        <f>H29*0.001</f>
        <v>0.302</v>
      </c>
      <c r="J29" s="25">
        <v>146.72</v>
      </c>
      <c r="K29" s="19">
        <f>L29/17/0.94</f>
        <v>78.99874843554443</v>
      </c>
      <c r="L29" s="26">
        <v>1262.4</v>
      </c>
      <c r="M29" s="18">
        <f>L29*0.001</f>
        <v>1.2624000000000002</v>
      </c>
      <c r="N29" s="27">
        <v>260.6</v>
      </c>
      <c r="O29" s="19">
        <f>P29/17/0.94</f>
        <v>150.31289111389233</v>
      </c>
      <c r="P29" s="28">
        <v>2402</v>
      </c>
      <c r="Q29" s="18">
        <f>P29*0.001</f>
        <v>2.402</v>
      </c>
      <c r="R29" s="28">
        <v>561.2</v>
      </c>
      <c r="S29" s="19">
        <f>T29/17/0.94</f>
        <v>91.10137672090111</v>
      </c>
      <c r="T29" s="29">
        <v>1455.8</v>
      </c>
      <c r="U29" s="30">
        <f>T29*0.001</f>
        <v>1.4558</v>
      </c>
      <c r="V29" s="29">
        <v>258.8</v>
      </c>
      <c r="W29" s="18">
        <v>50</v>
      </c>
      <c r="X29" s="29">
        <v>1278.6</v>
      </c>
      <c r="Y29" s="30">
        <f>X29*0.001</f>
        <v>1.2786</v>
      </c>
      <c r="Z29" s="32">
        <v>258.16</v>
      </c>
      <c r="AA29" s="19">
        <f>AB29/17/0.94</f>
        <v>52.090112640800996</v>
      </c>
      <c r="AB29" s="29">
        <v>832.4</v>
      </c>
      <c r="AC29" s="30">
        <f>AB29*0.001</f>
        <v>0.8324</v>
      </c>
      <c r="AD29" s="25">
        <v>240.6</v>
      </c>
      <c r="AE29" s="19">
        <f>AF29/17/0.94</f>
        <v>214.3929912390488</v>
      </c>
      <c r="AF29" s="29">
        <v>3426</v>
      </c>
      <c r="AG29" s="30">
        <f>AF29*0.001</f>
        <v>3.426</v>
      </c>
      <c r="AH29" s="29">
        <v>885.2</v>
      </c>
      <c r="AI29" s="19">
        <f>AJ29/17/0.94</f>
        <v>136.92115143929914</v>
      </c>
      <c r="AJ29" s="29">
        <v>2188</v>
      </c>
      <c r="AK29" s="30">
        <f>AJ29*0.001</f>
        <v>2.188</v>
      </c>
      <c r="AL29" s="29">
        <v>619.8</v>
      </c>
      <c r="AM29" s="19">
        <f>AN29/17/0.94</f>
        <v>204.3804755944931</v>
      </c>
      <c r="AN29" s="29">
        <v>3266</v>
      </c>
      <c r="AO29" s="30">
        <f>AN29*0.001</f>
        <v>3.266</v>
      </c>
      <c r="AP29" s="29">
        <v>890.6</v>
      </c>
      <c r="AQ29" s="19">
        <f>AR29/17/0.94</f>
        <v>24.292866082603254</v>
      </c>
      <c r="AR29" s="25">
        <v>388.2</v>
      </c>
      <c r="AS29" s="30">
        <f>AR29*0.001</f>
        <v>0.3882</v>
      </c>
      <c r="AT29" s="25">
        <v>215.8</v>
      </c>
      <c r="AU29" s="19">
        <f>AV29/17/0.94</f>
        <v>3.108886107634543</v>
      </c>
      <c r="AV29" s="29">
        <v>49.68</v>
      </c>
      <c r="AW29" s="18">
        <f>AV29*0.001</f>
        <v>0.04968</v>
      </c>
      <c r="AX29" s="25">
        <v>19.56</v>
      </c>
      <c r="AY29" s="19">
        <f>D29+H29+L29+P29+T29+X29+AB29+AF29+AJ29+AN29+AR29+AV29</f>
        <v>18610.68</v>
      </c>
      <c r="AZ29" s="18">
        <f>AY29*0.001</f>
        <v>18.610680000000002</v>
      </c>
      <c r="BA29" s="19">
        <f>F29+J29+N29+R29+V29+Z29+AD29+AH29+AL29+AP29+AT29+AX29</f>
        <v>4808.640000000001</v>
      </c>
    </row>
    <row r="30" spans="2:53" ht="19.5" customHeight="1">
      <c r="B30" s="17">
        <v>20</v>
      </c>
      <c r="C30" s="19">
        <f>D30/17/0.94</f>
        <v>108.94868585732164</v>
      </c>
      <c r="D30" s="21">
        <v>1741</v>
      </c>
      <c r="E30" s="22">
        <f>D30*0.001</f>
        <v>1.741</v>
      </c>
      <c r="F30" s="23">
        <v>468</v>
      </c>
      <c r="G30" s="19">
        <f>H30/17/0.94</f>
        <v>18.92365456821026</v>
      </c>
      <c r="H30" s="24">
        <v>302.4</v>
      </c>
      <c r="I30" s="18">
        <f>H30*0.001</f>
        <v>0.3024</v>
      </c>
      <c r="J30" s="25">
        <v>148.32</v>
      </c>
      <c r="K30" s="19">
        <f>L30/17/0.94</f>
        <v>75.96996245306633</v>
      </c>
      <c r="L30" s="26">
        <v>1214</v>
      </c>
      <c r="M30" s="18">
        <f>L30*0.001</f>
        <v>1.214</v>
      </c>
      <c r="N30" s="27">
        <v>255.4</v>
      </c>
      <c r="O30" s="19">
        <f>P30/17/0.94</f>
        <v>143.92991239048808</v>
      </c>
      <c r="P30" s="28">
        <v>2300</v>
      </c>
      <c r="Q30" s="18">
        <f>P30*0.001</f>
        <v>2.3000000000000003</v>
      </c>
      <c r="R30" s="28">
        <v>542.2</v>
      </c>
      <c r="S30" s="19">
        <f>T30/17/0.94</f>
        <v>92.7909887359199</v>
      </c>
      <c r="T30" s="29">
        <v>1482.8</v>
      </c>
      <c r="U30" s="30">
        <f>T30*0.001</f>
        <v>1.4828</v>
      </c>
      <c r="V30" s="29">
        <v>260.2</v>
      </c>
      <c r="W30" s="18">
        <v>50</v>
      </c>
      <c r="X30" s="29">
        <v>1272.8</v>
      </c>
      <c r="Y30" s="30">
        <f>X30*0.001</f>
        <v>1.2728</v>
      </c>
      <c r="Z30" s="32">
        <v>268.12</v>
      </c>
      <c r="AA30" s="19">
        <f>AB30/17/0.94</f>
        <v>52.89111389236545</v>
      </c>
      <c r="AB30" s="29">
        <v>845.2</v>
      </c>
      <c r="AC30" s="30">
        <f>AB30*0.001</f>
        <v>0.8452000000000001</v>
      </c>
      <c r="AD30" s="25">
        <v>235.4</v>
      </c>
      <c r="AE30" s="19">
        <f>AF30/17/0.94</f>
        <v>211.51439299123902</v>
      </c>
      <c r="AF30" s="29">
        <v>3380</v>
      </c>
      <c r="AG30" s="30">
        <f>AF30*0.001</f>
        <v>3.38</v>
      </c>
      <c r="AH30" s="29">
        <v>872.4</v>
      </c>
      <c r="AI30" s="19">
        <f>AJ30/17/0.94</f>
        <v>136.42052565707135</v>
      </c>
      <c r="AJ30" s="29">
        <v>2180</v>
      </c>
      <c r="AK30" s="30">
        <f>AJ30*0.001</f>
        <v>2.18</v>
      </c>
      <c r="AL30" s="29">
        <v>626.8</v>
      </c>
      <c r="AM30" s="19">
        <f>AN30/17/0.94</f>
        <v>201.87734668335418</v>
      </c>
      <c r="AN30" s="29">
        <v>3226</v>
      </c>
      <c r="AO30" s="30">
        <f>AN30*0.001</f>
        <v>3.226</v>
      </c>
      <c r="AP30" s="29">
        <v>882.8</v>
      </c>
      <c r="AQ30" s="19">
        <f>AR30/17/0.94</f>
        <v>14.730913642052565</v>
      </c>
      <c r="AR30" s="25">
        <v>235.4</v>
      </c>
      <c r="AS30" s="30">
        <f>AR30*0.001</f>
        <v>0.2354</v>
      </c>
      <c r="AT30" s="25">
        <v>124.68</v>
      </c>
      <c r="AU30" s="19">
        <f>AV30/17/0.94</f>
        <v>2.5907384230287858</v>
      </c>
      <c r="AV30" s="29">
        <v>41.4</v>
      </c>
      <c r="AW30" s="18">
        <f>AV30*0.001</f>
        <v>0.0414</v>
      </c>
      <c r="AX30" s="25">
        <v>16.8</v>
      </c>
      <c r="AY30" s="19">
        <f>D30+H30+L30+P30+T30+X30+AB30+AF30+AJ30+AN30+AR30+AV30</f>
        <v>18221.000000000004</v>
      </c>
      <c r="AZ30" s="18">
        <f>AY30*0.001</f>
        <v>18.221000000000004</v>
      </c>
      <c r="BA30" s="19">
        <f>F30+J30+N30+R30+V30+Z30+AD30+AH30+AL30+AP30+AT30+AX30</f>
        <v>4701.120000000001</v>
      </c>
    </row>
    <row r="31" spans="2:53" ht="19.5" customHeight="1">
      <c r="B31" s="17">
        <v>21</v>
      </c>
      <c r="C31" s="19">
        <f>D31/17/0.94</f>
        <v>103.85481852315394</v>
      </c>
      <c r="D31" s="21">
        <v>1659.6</v>
      </c>
      <c r="E31" s="22">
        <f>D31*0.001</f>
        <v>1.6596</v>
      </c>
      <c r="F31" s="23">
        <v>452.8</v>
      </c>
      <c r="G31" s="19">
        <f>H31/17/0.94</f>
        <v>18.92365456821026</v>
      </c>
      <c r="H31" s="24">
        <v>302.4</v>
      </c>
      <c r="I31" s="18">
        <f>H31*0.001</f>
        <v>0.3024</v>
      </c>
      <c r="J31" s="25">
        <v>149.44</v>
      </c>
      <c r="K31" s="19">
        <f>L31/17/0.94</f>
        <v>72.65331664580725</v>
      </c>
      <c r="L31" s="26">
        <v>1161</v>
      </c>
      <c r="M31" s="18">
        <f>L31*0.001</f>
        <v>1.161</v>
      </c>
      <c r="N31" s="27">
        <v>239.2</v>
      </c>
      <c r="O31" s="19">
        <f>P31/17/0.94</f>
        <v>139.549436795995</v>
      </c>
      <c r="P31" s="28">
        <v>2230</v>
      </c>
      <c r="Q31" s="18">
        <f>P31*0.001</f>
        <v>2.23</v>
      </c>
      <c r="R31" s="28">
        <v>529.2</v>
      </c>
      <c r="S31" s="19">
        <f>T31/17/0.94</f>
        <v>94.34292866082602</v>
      </c>
      <c r="T31" s="29">
        <v>1507.6</v>
      </c>
      <c r="U31" s="30">
        <f>T31*0.001</f>
        <v>1.5076</v>
      </c>
      <c r="V31" s="29">
        <v>263.4</v>
      </c>
      <c r="W31" s="18">
        <v>55</v>
      </c>
      <c r="X31" s="29">
        <v>1225.8</v>
      </c>
      <c r="Y31" s="30">
        <f>X31*0.001</f>
        <v>1.2258</v>
      </c>
      <c r="Z31" s="32">
        <v>266.36</v>
      </c>
      <c r="AA31" s="19">
        <f>AB31/17/0.94</f>
        <v>50.45056320400501</v>
      </c>
      <c r="AB31" s="29">
        <v>806.2</v>
      </c>
      <c r="AC31" s="30">
        <f>AB31*0.001</f>
        <v>0.8062</v>
      </c>
      <c r="AD31" s="25">
        <v>233.6</v>
      </c>
      <c r="AE31" s="19">
        <f>AF31/17/0.94</f>
        <v>201.25156445556945</v>
      </c>
      <c r="AF31" s="29">
        <v>3216</v>
      </c>
      <c r="AG31" s="30">
        <f>AF31*0.001</f>
        <v>3.216</v>
      </c>
      <c r="AH31" s="29">
        <v>826.6</v>
      </c>
      <c r="AI31" s="19">
        <f>AJ31/17/0.94</f>
        <v>131.7897371714643</v>
      </c>
      <c r="AJ31" s="29">
        <v>2106</v>
      </c>
      <c r="AK31" s="30">
        <f>AJ31*0.001</f>
        <v>2.106</v>
      </c>
      <c r="AL31" s="29">
        <v>593.8</v>
      </c>
      <c r="AM31" s="19">
        <f>AN31/17/0.94</f>
        <v>194.8685857321652</v>
      </c>
      <c r="AN31" s="29">
        <v>3114</v>
      </c>
      <c r="AO31" s="30">
        <f>AN31*0.001</f>
        <v>3.114</v>
      </c>
      <c r="AP31" s="29">
        <v>859.8</v>
      </c>
      <c r="AQ31" s="19">
        <f>AR31/17/0.94</f>
        <v>13.41677096370463</v>
      </c>
      <c r="AR31" s="25">
        <v>214.4</v>
      </c>
      <c r="AS31" s="30">
        <f>AR31*0.001</f>
        <v>0.2144</v>
      </c>
      <c r="AT31" s="25">
        <v>121.8</v>
      </c>
      <c r="AU31" s="19">
        <f>AV31/17/0.94</f>
        <v>2.5682102628285355</v>
      </c>
      <c r="AV31" s="29">
        <v>41.04</v>
      </c>
      <c r="AW31" s="18">
        <f>AV31*0.001</f>
        <v>0.04104</v>
      </c>
      <c r="AX31" s="25">
        <v>17.76</v>
      </c>
      <c r="AY31" s="19">
        <f>D31+H31+L31+P31+T31+X31+AB31+AF31+AJ31+AN31+AR31+AV31</f>
        <v>17584.04</v>
      </c>
      <c r="AZ31" s="18">
        <f>AY31*0.001</f>
        <v>17.58404</v>
      </c>
      <c r="BA31" s="19">
        <f>F31+J31+N31+R31+V31+Z31+AD31+AH31+AL31+AP31+AT31+AX31</f>
        <v>4553.76</v>
      </c>
    </row>
    <row r="32" spans="2:53" ht="19.5" customHeight="1">
      <c r="B32" s="17">
        <v>22</v>
      </c>
      <c r="C32" s="19">
        <f>D32/17/0.94</f>
        <v>96.64580725907385</v>
      </c>
      <c r="D32" s="21">
        <v>1544.4</v>
      </c>
      <c r="E32" s="22">
        <f>D32*0.001</f>
        <v>1.5444000000000002</v>
      </c>
      <c r="F32" s="23">
        <v>439.6</v>
      </c>
      <c r="G32" s="19">
        <f>H32/17/0.94</f>
        <v>18.93617021276596</v>
      </c>
      <c r="H32" s="24">
        <v>302.6</v>
      </c>
      <c r="I32" s="18">
        <f>H32*0.001</f>
        <v>0.30260000000000004</v>
      </c>
      <c r="J32" s="25">
        <v>152.16</v>
      </c>
      <c r="K32" s="19">
        <f>L32/17/0.94</f>
        <v>69.7622027534418</v>
      </c>
      <c r="L32" s="26">
        <v>1114.8</v>
      </c>
      <c r="M32" s="18">
        <f>L32*0.001</f>
        <v>1.1148</v>
      </c>
      <c r="N32" s="27">
        <v>249.2</v>
      </c>
      <c r="O32" s="19">
        <f>P32/17/0.94</f>
        <v>129.41176470588235</v>
      </c>
      <c r="P32" s="28">
        <v>2068</v>
      </c>
      <c r="Q32" s="18">
        <f>P32*0.001</f>
        <v>2.068</v>
      </c>
      <c r="R32" s="28">
        <v>529.2</v>
      </c>
      <c r="S32" s="19">
        <f>T32/17/0.94</f>
        <v>85.01877346683352</v>
      </c>
      <c r="T32" s="29">
        <v>1358.6</v>
      </c>
      <c r="U32" s="30">
        <f>T32*0.001</f>
        <v>1.3586</v>
      </c>
      <c r="V32" s="29">
        <v>257.2</v>
      </c>
      <c r="W32" s="18">
        <v>60</v>
      </c>
      <c r="X32" s="29">
        <v>1133</v>
      </c>
      <c r="Y32" s="30">
        <f>X32*0.001</f>
        <v>1.133</v>
      </c>
      <c r="Z32" s="32">
        <v>265.8</v>
      </c>
      <c r="AA32" s="19">
        <f>AB32/17/0.94</f>
        <v>49.63704630788486</v>
      </c>
      <c r="AB32" s="29">
        <v>793.2</v>
      </c>
      <c r="AC32" s="30">
        <f>AB32*0.001</f>
        <v>0.7932</v>
      </c>
      <c r="AD32" s="25">
        <v>239.4</v>
      </c>
      <c r="AE32" s="19">
        <f>AF32/17/0.94</f>
        <v>179.22403003754692</v>
      </c>
      <c r="AF32" s="29">
        <v>2864</v>
      </c>
      <c r="AG32" s="30">
        <f>AF32*0.001</f>
        <v>2.864</v>
      </c>
      <c r="AH32" s="29">
        <v>776.8</v>
      </c>
      <c r="AI32" s="19">
        <f>AJ32/17/0.94</f>
        <v>120.87609511889862</v>
      </c>
      <c r="AJ32" s="29">
        <v>1931.6</v>
      </c>
      <c r="AK32" s="30">
        <f>AJ32*0.001</f>
        <v>1.9316</v>
      </c>
      <c r="AL32" s="29">
        <v>554</v>
      </c>
      <c r="AM32" s="19">
        <f>AN32/17/0.94</f>
        <v>175.71964956195245</v>
      </c>
      <c r="AN32" s="29">
        <v>2808</v>
      </c>
      <c r="AO32" s="30">
        <f>AN32*0.001</f>
        <v>2.8080000000000003</v>
      </c>
      <c r="AP32" s="29">
        <v>804.8</v>
      </c>
      <c r="AQ32" s="19">
        <f>AR32/17/0.94</f>
        <v>12.653316645807257</v>
      </c>
      <c r="AR32" s="25">
        <v>202.2</v>
      </c>
      <c r="AS32" s="30">
        <f>AR32*0.001</f>
        <v>0.2022</v>
      </c>
      <c r="AT32" s="25">
        <v>115.32</v>
      </c>
      <c r="AU32" s="19">
        <f>AV32/17/0.94</f>
        <v>2.560700876095119</v>
      </c>
      <c r="AV32" s="29">
        <v>40.92</v>
      </c>
      <c r="AW32" s="18">
        <f>AV32*0.001</f>
        <v>0.040920000000000005</v>
      </c>
      <c r="AX32" s="25">
        <v>17.04</v>
      </c>
      <c r="AY32" s="19">
        <f>D32+H32+L32+P32+T32+X32+AB32+AF32+AJ32+AN32+AR32+AV32</f>
        <v>16161.320000000002</v>
      </c>
      <c r="AZ32" s="18">
        <f>AY32*0.001</f>
        <v>16.161320000000003</v>
      </c>
      <c r="BA32" s="19">
        <f>F32+J32+N32+R32+V32+Z32+AD32+AH32+AL32+AP32+AT32+AX32</f>
        <v>4400.5199999999995</v>
      </c>
    </row>
    <row r="33" spans="2:53" ht="19.5" customHeight="1">
      <c r="B33" s="17">
        <v>23</v>
      </c>
      <c r="C33" s="19">
        <f>D33/17/0.94</f>
        <v>83.75469336670838</v>
      </c>
      <c r="D33" s="21">
        <v>1338.4</v>
      </c>
      <c r="E33" s="22">
        <f>D33*0.001</f>
        <v>1.3384</v>
      </c>
      <c r="F33" s="23">
        <v>381</v>
      </c>
      <c r="G33" s="19">
        <f>H33/17/0.94</f>
        <v>18.92365456821026</v>
      </c>
      <c r="H33" s="24">
        <v>302.4</v>
      </c>
      <c r="I33" s="18">
        <f>H33*0.001</f>
        <v>0.3024</v>
      </c>
      <c r="J33" s="25">
        <v>154.4</v>
      </c>
      <c r="K33" s="19">
        <f>L33/17/0.94</f>
        <v>59.64956195244055</v>
      </c>
      <c r="L33" s="26">
        <v>953.2</v>
      </c>
      <c r="M33" s="18">
        <f>L33*0.001</f>
        <v>0.9532</v>
      </c>
      <c r="N33" s="27">
        <v>244.4</v>
      </c>
      <c r="O33" s="19">
        <f>P33/17/0.94</f>
        <v>117.02127659574468</v>
      </c>
      <c r="P33" s="28">
        <v>1870</v>
      </c>
      <c r="Q33" s="18">
        <f>P33*0.001</f>
        <v>1.87</v>
      </c>
      <c r="R33" s="28">
        <v>538.6</v>
      </c>
      <c r="S33" s="19">
        <f>T33/17/0.94</f>
        <v>72.25281602002502</v>
      </c>
      <c r="T33" s="29">
        <v>1154.6</v>
      </c>
      <c r="U33" s="30">
        <f>T33*0.001</f>
        <v>1.1545999999999998</v>
      </c>
      <c r="V33" s="29">
        <v>223.6</v>
      </c>
      <c r="W33" s="18">
        <v>60</v>
      </c>
      <c r="X33" s="29">
        <v>995.4</v>
      </c>
      <c r="Y33" s="30">
        <f>X33*0.001</f>
        <v>0.9954</v>
      </c>
      <c r="Z33" s="32">
        <v>244.6</v>
      </c>
      <c r="AA33" s="19">
        <f>AB33/17/0.94</f>
        <v>43.516896120150186</v>
      </c>
      <c r="AB33" s="29">
        <v>695.4</v>
      </c>
      <c r="AC33" s="30">
        <f>AB33*0.001</f>
        <v>0.6954</v>
      </c>
      <c r="AD33" s="25">
        <v>236</v>
      </c>
      <c r="AE33" s="19">
        <f>AF33/17/0.94</f>
        <v>146.18272841051314</v>
      </c>
      <c r="AF33" s="29">
        <v>2336</v>
      </c>
      <c r="AG33" s="30">
        <f>AF33*0.001</f>
        <v>2.336</v>
      </c>
      <c r="AH33" s="29">
        <v>639.4</v>
      </c>
      <c r="AI33" s="19">
        <f>AJ33/17/0.94</f>
        <v>100.90112640801001</v>
      </c>
      <c r="AJ33" s="29">
        <v>1612.4</v>
      </c>
      <c r="AK33" s="30">
        <f>AJ33*0.001</f>
        <v>1.6124</v>
      </c>
      <c r="AL33" s="29">
        <v>455.4</v>
      </c>
      <c r="AM33" s="19">
        <f>AN33/17/0.94</f>
        <v>148.18523153942425</v>
      </c>
      <c r="AN33" s="29">
        <v>2368</v>
      </c>
      <c r="AO33" s="30">
        <f>AN33*0.001</f>
        <v>2.368</v>
      </c>
      <c r="AP33" s="29">
        <v>694</v>
      </c>
      <c r="AQ33" s="19">
        <f>AR33/17/0.94</f>
        <v>11.023779724655817</v>
      </c>
      <c r="AR33" s="25">
        <v>176.16</v>
      </c>
      <c r="AS33" s="30">
        <f>AR33*0.001</f>
        <v>0.17616</v>
      </c>
      <c r="AT33" s="25">
        <v>96.12</v>
      </c>
      <c r="AU33" s="19">
        <f>AV33/17/0.94</f>
        <v>2.5306633291614515</v>
      </c>
      <c r="AV33" s="29">
        <v>40.44</v>
      </c>
      <c r="AW33" s="18">
        <f>AV33*0.001</f>
        <v>0.04044</v>
      </c>
      <c r="AX33" s="25">
        <v>16.56</v>
      </c>
      <c r="AY33" s="19">
        <f>D33+H33+L33+P33+T33+X33+AB33+AF33+AJ33+AN33+AR33+AV33</f>
        <v>13842.4</v>
      </c>
      <c r="AZ33" s="18">
        <f>AY33*0.001</f>
        <v>13.8424</v>
      </c>
      <c r="BA33" s="19">
        <f>F33+J33+N33+R33+V33+Z33+AD33+AH33+AL33+AP33+AT33+AX33</f>
        <v>3924.08</v>
      </c>
    </row>
    <row r="34" spans="2:53" ht="16.5" customHeight="1">
      <c r="B34" s="17">
        <v>24</v>
      </c>
      <c r="C34" s="19">
        <f>D34/17/0.94</f>
        <v>77.8973717146433</v>
      </c>
      <c r="D34" s="21">
        <v>1244.8</v>
      </c>
      <c r="E34" s="22">
        <f>D34*0.001</f>
        <v>1.2448</v>
      </c>
      <c r="F34" s="23">
        <v>366.4</v>
      </c>
      <c r="G34" s="19">
        <f>H34/17/0.94</f>
        <v>18.898623279098874</v>
      </c>
      <c r="H34" s="24">
        <v>302</v>
      </c>
      <c r="I34" s="18">
        <f>H34*0.001</f>
        <v>0.302</v>
      </c>
      <c r="J34" s="25">
        <v>156.48</v>
      </c>
      <c r="K34" s="19">
        <f>L34/17/0.94</f>
        <v>50.71339173967459</v>
      </c>
      <c r="L34" s="26">
        <v>810.4</v>
      </c>
      <c r="M34" s="18">
        <f>L34*0.001</f>
        <v>0.8104</v>
      </c>
      <c r="N34" s="27">
        <v>238.4</v>
      </c>
      <c r="O34" s="19">
        <f>P34/17/0.94</f>
        <v>96.9586983729662</v>
      </c>
      <c r="P34" s="28">
        <v>1549.4</v>
      </c>
      <c r="Q34" s="18">
        <f>P34*0.001</f>
        <v>1.5494</v>
      </c>
      <c r="R34" s="28">
        <v>463.6</v>
      </c>
      <c r="S34" s="19">
        <f>T34/17/0.94</f>
        <v>54.94367959949937</v>
      </c>
      <c r="T34" s="29">
        <v>878</v>
      </c>
      <c r="U34" s="30">
        <f>T34*0.001</f>
        <v>0.878</v>
      </c>
      <c r="V34" s="29">
        <v>156.8</v>
      </c>
      <c r="W34" s="18">
        <v>55</v>
      </c>
      <c r="X34" s="29">
        <v>803.2</v>
      </c>
      <c r="Y34" s="30">
        <f>X34*0.001</f>
        <v>0.8032</v>
      </c>
      <c r="Z34" s="33">
        <v>236.44</v>
      </c>
      <c r="AA34" s="19">
        <f>AB34/17/0.94</f>
        <v>36.0325406758448</v>
      </c>
      <c r="AB34" s="29">
        <v>575.8</v>
      </c>
      <c r="AC34" s="30">
        <f>AB34*0.001</f>
        <v>0.5758</v>
      </c>
      <c r="AD34" s="25">
        <v>236</v>
      </c>
      <c r="AE34" s="19">
        <f>AF34/17/0.94</f>
        <v>134.1677096370463</v>
      </c>
      <c r="AF34" s="29">
        <v>2144</v>
      </c>
      <c r="AG34" s="30">
        <f>AF34*0.001</f>
        <v>2.144</v>
      </c>
      <c r="AH34" s="29">
        <v>637.8</v>
      </c>
      <c r="AI34" s="19">
        <f>AJ34/17/0.94</f>
        <v>84.8435544430538</v>
      </c>
      <c r="AJ34" s="29">
        <v>1355.8</v>
      </c>
      <c r="AK34" s="30">
        <f>AJ34*0.001</f>
        <v>1.3558</v>
      </c>
      <c r="AL34" s="29">
        <v>415</v>
      </c>
      <c r="AM34" s="19">
        <f>AN34/17/0.94</f>
        <v>126.15769712140175</v>
      </c>
      <c r="AN34" s="29">
        <v>2016</v>
      </c>
      <c r="AO34" s="30">
        <f>AN34*0.001</f>
        <v>2.016</v>
      </c>
      <c r="AP34" s="29">
        <v>714.2</v>
      </c>
      <c r="AQ34" s="19">
        <f>AR34/17/0.94</f>
        <v>10.986232790988737</v>
      </c>
      <c r="AR34" s="25">
        <v>175.56</v>
      </c>
      <c r="AS34" s="30">
        <f>AR34*0.001</f>
        <v>0.17556</v>
      </c>
      <c r="AT34" s="25">
        <v>101.64</v>
      </c>
      <c r="AU34" s="19">
        <f>AV34/17/0.94</f>
        <v>2.553191489361702</v>
      </c>
      <c r="AV34" s="29">
        <v>40.8</v>
      </c>
      <c r="AW34" s="18">
        <f>AV34*0.001</f>
        <v>0.040799999999999996</v>
      </c>
      <c r="AX34" s="25">
        <v>18.12</v>
      </c>
      <c r="AY34" s="19">
        <f>D34+H34+L34+P34+T34+X34+AB34+AF34+AJ34+AN34+AR34+AV34</f>
        <v>11895.759999999998</v>
      </c>
      <c r="AZ34" s="18">
        <f>E34+I34+M34+Q34+U34+Y34+AC34+AG34+AK34+AO34+AS34+AW34</f>
        <v>11.895760000000003</v>
      </c>
      <c r="BA34" s="19">
        <f>F34+J34+N34+R34+V34+Z34+AD34+AH34+AL34+AP34+AT34+AX34</f>
        <v>3740.8799999999997</v>
      </c>
    </row>
    <row r="35" spans="1:54" s="40" customFormat="1" ht="21.75" customHeight="1">
      <c r="A35" s="1"/>
      <c r="B35" s="34"/>
      <c r="C35" s="35"/>
      <c r="D35" s="36">
        <f>SUM(D10:D34)</f>
        <v>40851.8</v>
      </c>
      <c r="E35" s="37"/>
      <c r="F35" s="37"/>
      <c r="G35" s="37"/>
      <c r="H35" s="36">
        <f>SUM(H10:H34)</f>
        <v>7260.4</v>
      </c>
      <c r="I35" s="37"/>
      <c r="J35" s="37"/>
      <c r="K35" s="37"/>
      <c r="L35" s="36">
        <f>SUM(L10:L34)</f>
        <v>29322.2</v>
      </c>
      <c r="M35" s="38"/>
      <c r="N35" s="38"/>
      <c r="O35" s="38"/>
      <c r="P35" s="36">
        <f>SUM(P10:P34)</f>
        <v>48366.8</v>
      </c>
      <c r="Q35" s="38"/>
      <c r="R35" s="38"/>
      <c r="S35" s="38"/>
      <c r="T35" s="36">
        <f>SUM(T11:T34)</f>
        <v>26613.999999999996</v>
      </c>
      <c r="U35" s="38"/>
      <c r="V35" s="38"/>
      <c r="W35" s="38"/>
      <c r="X35" s="36">
        <f>SUM(X11:X34)</f>
        <v>23476.2</v>
      </c>
      <c r="Y35" s="38"/>
      <c r="Z35" s="38"/>
      <c r="AA35" s="38"/>
      <c r="AB35" s="36">
        <f>SUM(AB11:AB34)</f>
        <v>15324.800000000001</v>
      </c>
      <c r="AC35" s="38"/>
      <c r="AD35" s="38"/>
      <c r="AE35" s="38"/>
      <c r="AF35" s="29">
        <v>1986.4</v>
      </c>
      <c r="AG35" s="37"/>
      <c r="AH35" s="37">
        <v>604</v>
      </c>
      <c r="AI35" s="37"/>
      <c r="AJ35" s="39">
        <f>SUM(AJ11:AJ34)</f>
        <v>42576.8</v>
      </c>
      <c r="AK35" s="38"/>
      <c r="AL35" s="38"/>
      <c r="AM35" s="38"/>
      <c r="AN35" s="39">
        <f>SUM(AN10:AN34)</f>
        <v>60734.4</v>
      </c>
      <c r="AO35" s="38"/>
      <c r="AP35" s="38"/>
      <c r="AQ35" s="38"/>
      <c r="AR35" s="36">
        <f>SUM(AR11:AR34)</f>
        <v>8007.519999999999</v>
      </c>
      <c r="AS35" s="37"/>
      <c r="AT35" s="37"/>
      <c r="AU35" s="37"/>
      <c r="AV35" s="36">
        <f>SUM(AV11:AV34)</f>
        <v>1055.3999999999996</v>
      </c>
      <c r="AW35" s="37"/>
      <c r="AX35" s="37"/>
      <c r="AY35" s="36">
        <f>SUM(AY10:AY34)</f>
        <v>366959.08</v>
      </c>
      <c r="AZ35" s="35"/>
      <c r="BA35" s="36"/>
      <c r="BB35" s="1"/>
    </row>
    <row r="36" spans="2:53" ht="17.25" customHeight="1"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</row>
    <row r="37" spans="2:53" ht="28.5" customHeight="1">
      <c r="B37" s="41"/>
      <c r="C37" s="41"/>
      <c r="D37" s="42" t="s">
        <v>29</v>
      </c>
      <c r="E37" s="42"/>
      <c r="F37" s="42"/>
      <c r="G37" s="42"/>
      <c r="H37" s="42"/>
      <c r="I37" s="42"/>
      <c r="J37" s="42"/>
      <c r="K37" s="42"/>
      <c r="L37" s="42"/>
      <c r="M37" s="42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</row>
    <row r="38" s="1" customFormat="1" ht="12.75"/>
  </sheetData>
  <sheetProtection selectLockedCells="1" selectUnlockedCells="1"/>
  <mergeCells count="40">
    <mergeCell ref="A1:A38"/>
    <mergeCell ref="AH1:AN1"/>
    <mergeCell ref="V2:AC2"/>
    <mergeCell ref="BB2:BB38"/>
    <mergeCell ref="V3:AC3"/>
    <mergeCell ref="V4:AC4"/>
    <mergeCell ref="B5:AE5"/>
    <mergeCell ref="B7:B9"/>
    <mergeCell ref="C7:F7"/>
    <mergeCell ref="G7:AD7"/>
    <mergeCell ref="AE7:AH7"/>
    <mergeCell ref="AI7:AX7"/>
    <mergeCell ref="AY7:BA8"/>
    <mergeCell ref="C8:F8"/>
    <mergeCell ref="G8:J8"/>
    <mergeCell ref="K8:N8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E35:G35"/>
    <mergeCell ref="I35:K35"/>
    <mergeCell ref="M35:O35"/>
    <mergeCell ref="Q35:S35"/>
    <mergeCell ref="U35:W35"/>
    <mergeCell ref="Y35:AA35"/>
    <mergeCell ref="AC35:AE35"/>
    <mergeCell ref="AG35:AI35"/>
    <mergeCell ref="AK35:AM35"/>
    <mergeCell ref="AO35:AQ35"/>
    <mergeCell ref="AS35:AU35"/>
    <mergeCell ref="AW35:AX35"/>
    <mergeCell ref="D36:M36"/>
    <mergeCell ref="D37:M37"/>
    <mergeCell ref="B38:BA38"/>
  </mergeCells>
  <printOptions/>
  <pageMargins left="0.19652777777777777" right="0.39375" top="0.5902777777777778" bottom="0.5902777777777778" header="0.5118055555555555" footer="0.5118055555555555"/>
  <pageSetup horizontalDpi="300" verticalDpi="300" orientation="landscape" paperSize="8" scale="97"/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75" zoomScaleNormal="75" zoomScaleSheetLayoutView="75" workbookViewId="0" topLeftCell="A1">
      <selection activeCell="K7" sqref="K7"/>
    </sheetView>
  </sheetViews>
  <sheetFormatPr defaultColWidth="9.00390625" defaultRowHeight="12.75"/>
  <cols>
    <col min="1" max="1" width="16.625" style="0" customWidth="1"/>
    <col min="2" max="2" width="16.75390625" style="0" customWidth="1"/>
    <col min="3" max="3" width="17.25390625" style="0" customWidth="1"/>
    <col min="4" max="4" width="18.00390625" style="0" customWidth="1"/>
  </cols>
  <sheetData>
    <row r="1" spans="1:7" ht="21.75" customHeight="1">
      <c r="A1" s="43" t="s">
        <v>30</v>
      </c>
      <c r="B1" s="43" t="s">
        <v>31</v>
      </c>
      <c r="C1" s="43" t="s">
        <v>32</v>
      </c>
      <c r="D1" s="43" t="s">
        <v>33</v>
      </c>
      <c r="G1" s="44"/>
    </row>
    <row r="2" spans="1:7" ht="12.75">
      <c r="A2" s="45" t="s">
        <v>10</v>
      </c>
      <c r="B2" s="45"/>
      <c r="C2" s="45"/>
      <c r="D2" s="46" t="e">
        <f>B2/SQRT((B2^2)+(C2^2))</f>
        <v>#DIV/0!</v>
      </c>
      <c r="G2" s="44"/>
    </row>
    <row r="3" spans="1:7" ht="12.75">
      <c r="A3" s="45" t="s">
        <v>11</v>
      </c>
      <c r="B3" s="45"/>
      <c r="C3" s="45"/>
      <c r="D3" s="46" t="e">
        <f>B3/SQRT((B3^2)+(C3^2))</f>
        <v>#DIV/0!</v>
      </c>
      <c r="G3" s="44"/>
    </row>
    <row r="4" spans="1:7" ht="12.75">
      <c r="A4" s="45" t="s">
        <v>12</v>
      </c>
      <c r="B4" s="45"/>
      <c r="C4" s="45"/>
      <c r="D4" s="46" t="e">
        <f>B4/SQRT((B4^2)+(C4^2))</f>
        <v>#DIV/0!</v>
      </c>
      <c r="G4" s="44"/>
    </row>
    <row r="5" spans="1:7" ht="12.75">
      <c r="A5" s="45" t="s">
        <v>13</v>
      </c>
      <c r="B5" s="45"/>
      <c r="C5" s="45"/>
      <c r="D5" s="46" t="e">
        <f>B5/SQRT((B5^2)+(C5^2))</f>
        <v>#DIV/0!</v>
      </c>
      <c r="G5" s="44"/>
    </row>
    <row r="6" spans="1:7" ht="12.75">
      <c r="A6" s="45" t="s">
        <v>14</v>
      </c>
      <c r="B6" s="45"/>
      <c r="C6" s="45"/>
      <c r="D6" s="46" t="e">
        <f>B6/SQRT((B6^2)+(C6^2))</f>
        <v>#DIV/0!</v>
      </c>
      <c r="G6" s="44"/>
    </row>
    <row r="7" spans="1:7" ht="12.75">
      <c r="A7" s="45" t="s">
        <v>15</v>
      </c>
      <c r="B7" s="45"/>
      <c r="C7" s="45"/>
      <c r="D7" s="46" t="e">
        <f>B7/SQRT((B7^2)+(C7^2))</f>
        <v>#DIV/0!</v>
      </c>
      <c r="G7" s="44"/>
    </row>
    <row r="8" spans="1:7" ht="12.75">
      <c r="A8" s="45" t="s">
        <v>16</v>
      </c>
      <c r="B8" s="45"/>
      <c r="C8" s="45"/>
      <c r="D8" s="46" t="e">
        <f>B8/SQRT((B8^2)+(C8^2))</f>
        <v>#DIV/0!</v>
      </c>
      <c r="G8" s="44"/>
    </row>
    <row r="9" spans="1:7" ht="12.75">
      <c r="A9" s="45" t="s">
        <v>17</v>
      </c>
      <c r="B9" s="45"/>
      <c r="C9" s="45"/>
      <c r="D9" s="46" t="e">
        <f>B9/SQRT((B9^2)+(C9^2))</f>
        <v>#DIV/0!</v>
      </c>
      <c r="G9" s="44"/>
    </row>
    <row r="10" spans="1:7" ht="12.75">
      <c r="A10" s="45" t="s">
        <v>18</v>
      </c>
      <c r="B10" s="45"/>
      <c r="C10" s="45"/>
      <c r="D10" s="46" t="e">
        <f>B10/SQRT((B10^2)+(C10^2))</f>
        <v>#DIV/0!</v>
      </c>
      <c r="G10" s="44"/>
    </row>
    <row r="11" spans="1:7" ht="12.75">
      <c r="A11" s="45" t="s">
        <v>19</v>
      </c>
      <c r="B11" s="45"/>
      <c r="C11" s="45"/>
      <c r="D11" s="46" t="e">
        <f>B11/SQRT((B11^2)+(C11^2))</f>
        <v>#DIV/0!</v>
      </c>
      <c r="G11" s="44"/>
    </row>
    <row r="12" spans="1:7" ht="12.75">
      <c r="A12" s="45" t="s">
        <v>34</v>
      </c>
      <c r="B12" s="45"/>
      <c r="C12" s="45"/>
      <c r="D12" s="46" t="e">
        <f>B12/SQRT((B12^2)+(C12^2))</f>
        <v>#DIV/0!</v>
      </c>
      <c r="G12" s="44"/>
    </row>
    <row r="13" spans="1:7" ht="12.75">
      <c r="A13" s="45" t="s">
        <v>35</v>
      </c>
      <c r="B13" s="45"/>
      <c r="C13" s="45"/>
      <c r="D13" s="46" t="e">
        <f>B13/SQRT((B13^2)+(C13^2))</f>
        <v>#DIV/0!</v>
      </c>
      <c r="G13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2011-12-26T10:26:20Z</cp:lastPrinted>
  <dcterms:modified xsi:type="dcterms:W3CDTF">2011-12-26T13:19:51Z</dcterms:modified>
  <cp:category/>
  <cp:version/>
  <cp:contentType/>
  <cp:contentStatus/>
  <cp:revision>11</cp:revision>
</cp:coreProperties>
</file>